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 GATA\DELENI\"/>
    </mc:Choice>
  </mc:AlternateContent>
  <bookViews>
    <workbookView xWindow="0" yWindow="0" windowWidth="16110" windowHeight="784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4" i="1" s="1"/>
  <c r="H16" i="1"/>
  <c r="H15" i="1" s="1"/>
  <c r="L16" i="1"/>
  <c r="L14" i="1" s="1"/>
  <c r="D17" i="1"/>
  <c r="E17" i="1"/>
  <c r="E16" i="1" s="1"/>
  <c r="F17" i="1"/>
  <c r="F16" i="1" s="1"/>
  <c r="G17" i="1"/>
  <c r="G16" i="1" s="1"/>
  <c r="H17" i="1"/>
  <c r="I17" i="1"/>
  <c r="I16" i="1" s="1"/>
  <c r="J17" i="1"/>
  <c r="J16" i="1" s="1"/>
  <c r="K17" i="1"/>
  <c r="L17" i="1"/>
  <c r="K18" i="1"/>
  <c r="K19" i="1"/>
  <c r="K20" i="1"/>
  <c r="K21" i="1"/>
  <c r="D23" i="1"/>
  <c r="E23" i="1"/>
  <c r="F23" i="1"/>
  <c r="G23" i="1"/>
  <c r="H23" i="1"/>
  <c r="H22" i="1" s="1"/>
  <c r="I23" i="1"/>
  <c r="K23" i="1" s="1"/>
  <c r="J23" i="1"/>
  <c r="L23" i="1"/>
  <c r="L22" i="1" s="1"/>
  <c r="K24" i="1"/>
  <c r="K25" i="1"/>
  <c r="E27" i="1"/>
  <c r="E26" i="1" s="1"/>
  <c r="I27" i="1"/>
  <c r="I26" i="1" s="1"/>
  <c r="D28" i="1"/>
  <c r="D27" i="1" s="1"/>
  <c r="D26" i="1" s="1"/>
  <c r="E28" i="1"/>
  <c r="F28" i="1"/>
  <c r="F27" i="1" s="1"/>
  <c r="F26" i="1" s="1"/>
  <c r="F22" i="1" s="1"/>
  <c r="G28" i="1"/>
  <c r="G27" i="1" s="1"/>
  <c r="G26" i="1" s="1"/>
  <c r="H28" i="1"/>
  <c r="H27" i="1" s="1"/>
  <c r="H26" i="1" s="1"/>
  <c r="I28" i="1"/>
  <c r="J28" i="1"/>
  <c r="J27" i="1" s="1"/>
  <c r="K28" i="1"/>
  <c r="L28" i="1"/>
  <c r="L27" i="1" s="1"/>
  <c r="L26" i="1" s="1"/>
  <c r="K29" i="1"/>
  <c r="K30" i="1"/>
  <c r="K31" i="1"/>
  <c r="J26" i="1" l="1"/>
  <c r="J22" i="1" s="1"/>
  <c r="K27" i="1"/>
  <c r="L13" i="1"/>
  <c r="E22" i="1"/>
  <c r="J15" i="1"/>
  <c r="J14" i="1"/>
  <c r="J13" i="1" s="1"/>
  <c r="G14" i="1"/>
  <c r="G13" i="1" s="1"/>
  <c r="G15" i="1"/>
  <c r="F14" i="1"/>
  <c r="F13" i="1" s="1"/>
  <c r="F15" i="1"/>
  <c r="E14" i="1"/>
  <c r="E15" i="1"/>
  <c r="G22" i="1"/>
  <c r="D22" i="1"/>
  <c r="D13" i="1" s="1"/>
  <c r="I14" i="1"/>
  <c r="I15" i="1"/>
  <c r="K16" i="1"/>
  <c r="H14" i="1"/>
  <c r="H13" i="1" s="1"/>
  <c r="I22" i="1"/>
  <c r="K22" i="1" s="1"/>
  <c r="L15" i="1"/>
  <c r="D15" i="1"/>
  <c r="K14" i="1" l="1"/>
  <c r="I13" i="1"/>
  <c r="K13" i="1" s="1"/>
  <c r="E13" i="1"/>
  <c r="K15" i="1"/>
  <c r="K26" i="1"/>
</calcChain>
</file>

<file path=xl/sharedStrings.xml><?xml version="1.0" encoding="utf-8"?>
<sst xmlns="http://schemas.openxmlformats.org/spreadsheetml/2006/main" count="82" uniqueCount="80">
  <si>
    <t>CENTRALIZAT</t>
  </si>
  <si>
    <t>CUI: 3394252</t>
  </si>
  <si>
    <t xml:space="preserve"> Anexa 7</t>
  </si>
  <si>
    <t>Cont de executie - Detalierea cheltuielilor - Trimestrul: 4, Anul: 2024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</si>
  <si>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</si>
  <si>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</si>
  <si>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</si>
  <si>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</si>
  <si>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</si>
  <si>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</si>
  <si>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</si>
  <si>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</si>
  <si>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</si>
  <si>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</si>
  <si>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</si>
  <si>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</si>
  <si>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</si>
  <si>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</si>
  <si>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</si>
  <si>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</si>
  <si>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</si>
  <si>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</si>
  <si>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</si>
  <si>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</si>
  <si>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</si>
  <si>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</si>
  <si>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</si>
  <si>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</si>
  <si>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</si>
  <si>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</si>
  <si>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</si>
  <si>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</si>
  <si>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</si>
  <si>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</si>
  <si>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51</t>
  </si>
  <si>
    <t>Carburanti si lubrifianti</t>
  </si>
  <si>
    <t>20.01.05</t>
  </si>
  <si>
    <t>52</t>
  </si>
  <si>
    <t>Piese de schimb</t>
  </si>
  <si>
    <t>20.01.06</t>
  </si>
  <si>
    <t>56</t>
  </si>
  <si>
    <t>Alte bunuri si servicii pentru intretinere si functionare</t>
  </si>
  <si>
    <t>20.01.30</t>
  </si>
  <si>
    <t>57</t>
  </si>
  <si>
    <t xml:space="preserve">Reparatii curente </t>
  </si>
  <si>
    <t>20.02</t>
  </si>
  <si>
    <t>252</t>
  </si>
  <si>
    <t>SECŢIUNEA DE DEZVOLTARE (cod 51+55+56+58+65+70+79.d+84.d)</t>
  </si>
  <si>
    <t>001.02</t>
  </si>
  <si>
    <t>517</t>
  </si>
  <si>
    <t>Titlul XII Proiecte cu finanţare din sumele reprezentând asistenţa financiară nerambursabilă aferentă PNRR ( cod 60.01 la 60.11)</t>
  </si>
  <si>
    <t>60</t>
  </si>
  <si>
    <t>518</t>
  </si>
  <si>
    <t>Fonduri europene nerambursabile</t>
  </si>
  <si>
    <t>60.01</t>
  </si>
  <si>
    <t>520</t>
  </si>
  <si>
    <t>Sume aferente TVA</t>
  </si>
  <si>
    <t>60.03</t>
  </si>
  <si>
    <t>586</t>
  </si>
  <si>
    <t>CHELTUIELI DE CAPITAL  (cod 71+72)</t>
  </si>
  <si>
    <t>70</t>
  </si>
  <si>
    <t>588</t>
  </si>
  <si>
    <t>TITLUL XV  ACTIVE NEFINANCIARE  (cod 71.01 la 71.03)</t>
  </si>
  <si>
    <t>71</t>
  </si>
  <si>
    <t>589</t>
  </si>
  <si>
    <t>Active fixe</t>
  </si>
  <si>
    <t>71.01</t>
  </si>
  <si>
    <t>590</t>
  </si>
  <si>
    <t>Constructii</t>
  </si>
  <si>
    <t>71.01.01</t>
  </si>
  <si>
    <t>591</t>
  </si>
  <si>
    <t>Masini, echipamente si mijloace de transport</t>
  </si>
  <si>
    <t>71.01.02</t>
  </si>
  <si>
    <t>594</t>
  </si>
  <si>
    <t>Alte active fixe</t>
  </si>
  <si>
    <t>71.01.30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</si>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</sst>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x14ac:dyDescent="0.25">
      <c r="A13" s="10" t="s">
        <v>19</v>
      </c>
      <c r="B13" s="10" t="s">
        <v>20</v>
      </c>
      <c r="C13" s="10" t="s">
        <v>21</v>
      </c>
      <c r="D13" s="11">
        <f>D14+D22</f>
        <v>1321870</v>
      </c>
      <c r="E13" s="11">
        <f>E14+E22</f>
        <v>1930691</v>
      </c>
      <c r="F13" s="11">
        <f>F14+F22</f>
        <v>1381870</v>
      </c>
      <c r="G13" s="11">
        <f>G14+G22</f>
        <v>2547791</v>
      </c>
      <c r="H13" s="11">
        <f>H14+H22</f>
        <v>2547791</v>
      </c>
      <c r="I13" s="11">
        <f>I14+I22</f>
        <v>2547791</v>
      </c>
      <c r="J13" s="11">
        <f>J14+J22</f>
        <v>2328773</v>
      </c>
      <c r="K13" s="11">
        <f>I13-J13</f>
        <v>219018</v>
      </c>
      <c r="L13" s="11">
        <f>L14+L22</f>
        <v>907170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+D16</f>
        <v>0</v>
      </c>
      <c r="E14" s="11">
        <f>+E16</f>
        <v>0</v>
      </c>
      <c r="F14" s="11">
        <f>+F16</f>
        <v>60000</v>
      </c>
      <c r="G14" s="11">
        <f>+G16</f>
        <v>617100</v>
      </c>
      <c r="H14" s="11">
        <f>+H16</f>
        <v>617100</v>
      </c>
      <c r="I14" s="11">
        <f>+I16</f>
        <v>617100</v>
      </c>
      <c r="J14" s="11">
        <f>+J16</f>
        <v>524757</v>
      </c>
      <c r="K14" s="11">
        <f>I14-J14</f>
        <v>92343</v>
      </c>
      <c r="L14" s="11">
        <f>+L16</f>
        <v>514403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+D16</f>
        <v>0</v>
      </c>
      <c r="E15" s="11">
        <f>+E16</f>
        <v>0</v>
      </c>
      <c r="F15" s="11">
        <f>+F16</f>
        <v>60000</v>
      </c>
      <c r="G15" s="11">
        <f>+G16</f>
        <v>617100</v>
      </c>
      <c r="H15" s="11">
        <f>+H16</f>
        <v>617100</v>
      </c>
      <c r="I15" s="11">
        <f>+I16</f>
        <v>617100</v>
      </c>
      <c r="J15" s="11">
        <f>+J16</f>
        <v>524757</v>
      </c>
      <c r="K15" s="11">
        <f>I15-J15</f>
        <v>92343</v>
      </c>
      <c r="L15" s="11">
        <f>+L16</f>
        <v>514403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D17+D21</f>
        <v>0</v>
      </c>
      <c r="E16" s="11">
        <f>E17+E21</f>
        <v>0</v>
      </c>
      <c r="F16" s="11">
        <f>F17+F21</f>
        <v>60000</v>
      </c>
      <c r="G16" s="11">
        <f>G17+G21</f>
        <v>617100</v>
      </c>
      <c r="H16" s="11">
        <f>H17+H21</f>
        <v>617100</v>
      </c>
      <c r="I16" s="11">
        <f>I17+I21</f>
        <v>617100</v>
      </c>
      <c r="J16" s="11">
        <f>J17+J21</f>
        <v>524757</v>
      </c>
      <c r="K16" s="11">
        <f>I16-J16</f>
        <v>92343</v>
      </c>
      <c r="L16" s="11">
        <f>L17+L21</f>
        <v>514403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f>+D18+D19+D20</f>
        <v>0</v>
      </c>
      <c r="E17" s="11">
        <f>+E18+E19+E20</f>
        <v>0</v>
      </c>
      <c r="F17" s="11">
        <f>+F18+F19+F20</f>
        <v>10000</v>
      </c>
      <c r="G17" s="11">
        <f>+G18+G19+G20</f>
        <v>84400</v>
      </c>
      <c r="H17" s="11">
        <f>+H18+H19+H20</f>
        <v>84400</v>
      </c>
      <c r="I17" s="11">
        <f>+I18+I19+I20</f>
        <v>84400</v>
      </c>
      <c r="J17" s="11">
        <f>+J18+J19+J20</f>
        <v>61684</v>
      </c>
      <c r="K17" s="11">
        <f>I17-J17</f>
        <v>22716</v>
      </c>
      <c r="L17" s="11">
        <f>+L18+L19+L20</f>
        <v>61323</v>
      </c>
    </row>
    <row r="18" spans="1:12" s="6" customFormat="1" x14ac:dyDescent="0.25">
      <c r="A18" s="10" t="s">
        <v>34</v>
      </c>
      <c r="B18" s="10" t="s">
        <v>35</v>
      </c>
      <c r="C18" s="10" t="s">
        <v>36</v>
      </c>
      <c r="D18" s="11">
        <v>0</v>
      </c>
      <c r="E18" s="11">
        <v>0</v>
      </c>
      <c r="F18" s="11">
        <v>10000</v>
      </c>
      <c r="G18" s="11">
        <v>10000</v>
      </c>
      <c r="H18" s="11">
        <v>10000</v>
      </c>
      <c r="I18" s="11">
        <v>10000</v>
      </c>
      <c r="J18" s="11">
        <v>7497</v>
      </c>
      <c r="K18" s="11">
        <f>I18-J18</f>
        <v>2503</v>
      </c>
      <c r="L18" s="11">
        <v>7136</v>
      </c>
    </row>
    <row r="19" spans="1:12" s="6" customFormat="1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0</v>
      </c>
      <c r="G19" s="11">
        <v>64400</v>
      </c>
      <c r="H19" s="11">
        <v>64400</v>
      </c>
      <c r="I19" s="11">
        <v>64400</v>
      </c>
      <c r="J19" s="11">
        <v>54187</v>
      </c>
      <c r="K19" s="11">
        <f>I19-J19</f>
        <v>10213</v>
      </c>
      <c r="L19" s="11">
        <v>54187</v>
      </c>
    </row>
    <row r="20" spans="1:12" s="6" customFormat="1" ht="22.5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0</v>
      </c>
      <c r="G20" s="11">
        <v>10000</v>
      </c>
      <c r="H20" s="11">
        <v>10000</v>
      </c>
      <c r="I20" s="11">
        <v>10000</v>
      </c>
      <c r="J20" s="11">
        <v>0</v>
      </c>
      <c r="K20" s="11">
        <f>I20-J20</f>
        <v>10000</v>
      </c>
      <c r="L20" s="11">
        <v>0</v>
      </c>
    </row>
    <row r="21" spans="1:12" s="6" customFormat="1" x14ac:dyDescent="0.25">
      <c r="A21" s="10" t="s">
        <v>43</v>
      </c>
      <c r="B21" s="10" t="s">
        <v>44</v>
      </c>
      <c r="C21" s="10" t="s">
        <v>45</v>
      </c>
      <c r="D21" s="11">
        <v>0</v>
      </c>
      <c r="E21" s="11">
        <v>0</v>
      </c>
      <c r="F21" s="11">
        <v>50000</v>
      </c>
      <c r="G21" s="11">
        <v>532700</v>
      </c>
      <c r="H21" s="11">
        <v>532700</v>
      </c>
      <c r="I21" s="11">
        <v>532700</v>
      </c>
      <c r="J21" s="11">
        <v>463073</v>
      </c>
      <c r="K21" s="11">
        <f>I21-J21</f>
        <v>69627</v>
      </c>
      <c r="L21" s="11">
        <v>453080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+D23+D26</f>
        <v>1321870</v>
      </c>
      <c r="E22" s="11">
        <f>+E23+E26</f>
        <v>1930691</v>
      </c>
      <c r="F22" s="11">
        <f>+F23+F26</f>
        <v>1321870</v>
      </c>
      <c r="G22" s="11">
        <f>+G23+G26</f>
        <v>1930691</v>
      </c>
      <c r="H22" s="11">
        <f>+H23+H26</f>
        <v>1930691</v>
      </c>
      <c r="I22" s="11">
        <f>+I23+I26</f>
        <v>1930691</v>
      </c>
      <c r="J22" s="11">
        <f>+J23+J26</f>
        <v>1804016</v>
      </c>
      <c r="K22" s="11">
        <f>I22-J22</f>
        <v>126675</v>
      </c>
      <c r="L22" s="11">
        <f>+L23+L26</f>
        <v>392767</v>
      </c>
    </row>
    <row r="23" spans="1:12" s="6" customFormat="1" ht="43.5" x14ac:dyDescent="0.25">
      <c r="A23" s="10" t="s">
        <v>49</v>
      </c>
      <c r="B23" s="10" t="s">
        <v>50</v>
      </c>
      <c r="C23" s="10" t="s">
        <v>51</v>
      </c>
      <c r="D23" s="11">
        <f>D24+D25</f>
        <v>0</v>
      </c>
      <c r="E23" s="11">
        <f>E24+E25</f>
        <v>1104321</v>
      </c>
      <c r="F23" s="11">
        <f>F24+F25</f>
        <v>0</v>
      </c>
      <c r="G23" s="11">
        <f>G24+G25</f>
        <v>1104321</v>
      </c>
      <c r="H23" s="11">
        <f>H24+H25</f>
        <v>1104321</v>
      </c>
      <c r="I23" s="11">
        <f>I24+I25</f>
        <v>1104321</v>
      </c>
      <c r="J23" s="11">
        <f>J24+J25</f>
        <v>1104320</v>
      </c>
      <c r="K23" s="11">
        <f>I23-J23</f>
        <v>1</v>
      </c>
      <c r="L23" s="11">
        <f>L24+L25</f>
        <v>43776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v>0</v>
      </c>
      <c r="E24" s="11">
        <v>928013</v>
      </c>
      <c r="F24" s="11">
        <v>0</v>
      </c>
      <c r="G24" s="11">
        <v>928013</v>
      </c>
      <c r="H24" s="11">
        <v>928013</v>
      </c>
      <c r="I24" s="11">
        <v>928013</v>
      </c>
      <c r="J24" s="11">
        <v>928012</v>
      </c>
      <c r="K24" s="11">
        <f>I24-J24</f>
        <v>1</v>
      </c>
      <c r="L24" s="11">
        <v>43776</v>
      </c>
    </row>
    <row r="25" spans="1:12" s="6" customFormat="1" x14ac:dyDescent="0.25">
      <c r="A25" s="10" t="s">
        <v>55</v>
      </c>
      <c r="B25" s="10" t="s">
        <v>56</v>
      </c>
      <c r="C25" s="10" t="s">
        <v>57</v>
      </c>
      <c r="D25" s="11">
        <v>0</v>
      </c>
      <c r="E25" s="11">
        <v>176308</v>
      </c>
      <c r="F25" s="11">
        <v>0</v>
      </c>
      <c r="G25" s="11">
        <v>176308</v>
      </c>
      <c r="H25" s="11">
        <v>176308</v>
      </c>
      <c r="I25" s="11">
        <v>176308</v>
      </c>
      <c r="J25" s="11">
        <v>176308</v>
      </c>
      <c r="K25" s="11">
        <f>I25-J25</f>
        <v>0</v>
      </c>
      <c r="L25" s="11">
        <v>0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f>D27</f>
        <v>1321870</v>
      </c>
      <c r="E26" s="11">
        <f>E27</f>
        <v>826370</v>
      </c>
      <c r="F26" s="11">
        <f>F27</f>
        <v>1321870</v>
      </c>
      <c r="G26" s="11">
        <f>G27</f>
        <v>826370</v>
      </c>
      <c r="H26" s="11">
        <f>H27</f>
        <v>826370</v>
      </c>
      <c r="I26" s="11">
        <f>I27</f>
        <v>826370</v>
      </c>
      <c r="J26" s="11">
        <f>J27</f>
        <v>699696</v>
      </c>
      <c r="K26" s="11">
        <f>I26-J26</f>
        <v>126674</v>
      </c>
      <c r="L26" s="11">
        <f>L27</f>
        <v>348991</v>
      </c>
    </row>
    <row r="27" spans="1:12" s="6" customFormat="1" ht="22.5" x14ac:dyDescent="0.25">
      <c r="A27" s="10" t="s">
        <v>61</v>
      </c>
      <c r="B27" s="10" t="s">
        <v>62</v>
      </c>
      <c r="C27" s="10" t="s">
        <v>63</v>
      </c>
      <c r="D27" s="11">
        <f>D28</f>
        <v>1321870</v>
      </c>
      <c r="E27" s="11">
        <f>E28</f>
        <v>826370</v>
      </c>
      <c r="F27" s="11">
        <f>F28</f>
        <v>1321870</v>
      </c>
      <c r="G27" s="11">
        <f>G28</f>
        <v>826370</v>
      </c>
      <c r="H27" s="11">
        <f>H28</f>
        <v>826370</v>
      </c>
      <c r="I27" s="11">
        <f>I28</f>
        <v>826370</v>
      </c>
      <c r="J27" s="11">
        <f>J28</f>
        <v>699696</v>
      </c>
      <c r="K27" s="11">
        <f>I27-J27</f>
        <v>126674</v>
      </c>
      <c r="L27" s="11">
        <f>L28</f>
        <v>348991</v>
      </c>
    </row>
    <row r="28" spans="1:12" s="6" customFormat="1" x14ac:dyDescent="0.25">
      <c r="A28" s="10" t="s">
        <v>64</v>
      </c>
      <c r="B28" s="10" t="s">
        <v>65</v>
      </c>
      <c r="C28" s="10" t="s">
        <v>66</v>
      </c>
      <c r="D28" s="11">
        <f>D29+D30+D31</f>
        <v>1321870</v>
      </c>
      <c r="E28" s="11">
        <f>E29+E30+E31</f>
        <v>826370</v>
      </c>
      <c r="F28" s="11">
        <f>F29+F30+F31</f>
        <v>1321870</v>
      </c>
      <c r="G28" s="11">
        <f>G29+G30+G31</f>
        <v>826370</v>
      </c>
      <c r="H28" s="11">
        <f>H29+H30+H31</f>
        <v>826370</v>
      </c>
      <c r="I28" s="11">
        <f>I29+I30+I31</f>
        <v>826370</v>
      </c>
      <c r="J28" s="11">
        <f>J29+J30+J31</f>
        <v>699696</v>
      </c>
      <c r="K28" s="11">
        <f>I28-J28</f>
        <v>126674</v>
      </c>
      <c r="L28" s="11">
        <f>L29+L30+L31</f>
        <v>348991</v>
      </c>
    </row>
    <row r="29" spans="1:12" s="6" customFormat="1" x14ac:dyDescent="0.25">
      <c r="A29" s="10" t="s">
        <v>67</v>
      </c>
      <c r="B29" s="10" t="s">
        <v>68</v>
      </c>
      <c r="C29" s="10" t="s">
        <v>69</v>
      </c>
      <c r="D29" s="11">
        <v>821870</v>
      </c>
      <c r="E29" s="11">
        <v>392870</v>
      </c>
      <c r="F29" s="11">
        <v>821870</v>
      </c>
      <c r="G29" s="11">
        <v>392870</v>
      </c>
      <c r="H29" s="11">
        <v>392870</v>
      </c>
      <c r="I29" s="11">
        <v>392870</v>
      </c>
      <c r="J29" s="11">
        <v>363165</v>
      </c>
      <c r="K29" s="11">
        <f>I29-J29</f>
        <v>29705</v>
      </c>
      <c r="L29" s="11">
        <v>0</v>
      </c>
    </row>
    <row r="30" spans="1:12" s="6" customFormat="1" x14ac:dyDescent="0.25">
      <c r="A30" s="10" t="s">
        <v>70</v>
      </c>
      <c r="B30" s="10" t="s">
        <v>71</v>
      </c>
      <c r="C30" s="10" t="s">
        <v>72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f>I30-J30</f>
        <v>0</v>
      </c>
      <c r="L30" s="11">
        <v>42545</v>
      </c>
    </row>
    <row r="31" spans="1:12" s="6" customFormat="1" x14ac:dyDescent="0.25">
      <c r="A31" s="10" t="s">
        <v>73</v>
      </c>
      <c r="B31" s="10" t="s">
        <v>74</v>
      </c>
      <c r="C31" s="10" t="s">
        <v>75</v>
      </c>
      <c r="D31" s="11">
        <v>500000</v>
      </c>
      <c r="E31" s="11">
        <v>433500</v>
      </c>
      <c r="F31" s="11">
        <v>500000</v>
      </c>
      <c r="G31" s="11">
        <v>433500</v>
      </c>
      <c r="H31" s="11">
        <v>433500</v>
      </c>
      <c r="I31" s="11">
        <v>433500</v>
      </c>
      <c r="J31" s="11">
        <v>336531</v>
      </c>
      <c r="K31" s="11">
        <f>I31-J31</f>
        <v>96969</v>
      </c>
      <c r="L31" s="11">
        <v>306446</v>
      </c>
    </row>
    <row r="32" spans="1:12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13" t="s">
        <v>76</v>
      </c>
      <c r="B33" s="13"/>
      <c r="C33" s="13"/>
      <c r="D33" s="13"/>
      <c r="E33" s="13" t="s">
        <v>78</v>
      </c>
      <c r="F33" s="13"/>
      <c r="G33" s="13"/>
      <c r="H33" s="13"/>
      <c r="I33" s="13" t="s">
        <v>79</v>
      </c>
      <c r="J33" s="13"/>
      <c r="K33" s="13"/>
      <c r="L33" s="13"/>
    </row>
    <row r="34" spans="1:12" x14ac:dyDescent="0.25">
      <c r="A34" s="3" t="s">
        <v>77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65" spans="1:20" x14ac:dyDescent="0.25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5">
    <mergeCell ref="L7:L11"/>
    <mergeCell ref="A33:D33"/>
    <mergeCell ref="A34:D34"/>
    <mergeCell ref="E33:H33"/>
    <mergeCell ref="E34:H34"/>
    <mergeCell ref="I33:L33"/>
    <mergeCell ref="I34:L34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2025-01-31T09:05:34Z</dcterms:created>
  <dcterms:modified xsi:type="dcterms:W3CDTF">2025-01-31T09:05:44Z</dcterms:modified>
</cp:coreProperties>
</file>