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Deleni\"/>
    </mc:Choice>
  </mc:AlternateContent>
  <xr:revisionPtr revIDLastSave="0" documentId="8_{E45254ED-F027-4CCB-AF6E-13BD55DE0BE0}" xr6:coauthVersionLast="43" xr6:coauthVersionMax="43" xr10:uidLastSave="{00000000-0000-0000-0000-000000000000}"/>
  <bookViews>
    <workbookView xWindow="735" yWindow="735" windowWidth="15375" windowHeight="7875" xr2:uid="{187F5548-140A-4FB7-BAB0-789A00E604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5" i="1" l="1"/>
  <c r="E14" i="1" s="1"/>
  <c r="I15" i="1"/>
  <c r="D16" i="1"/>
  <c r="D15" i="1" s="1"/>
  <c r="D14" i="1" s="1"/>
  <c r="E16" i="1"/>
  <c r="F16" i="1"/>
  <c r="F15" i="1" s="1"/>
  <c r="F14" i="1" s="1"/>
  <c r="G16" i="1"/>
  <c r="G15" i="1" s="1"/>
  <c r="G14" i="1" s="1"/>
  <c r="H16" i="1"/>
  <c r="H15" i="1" s="1"/>
  <c r="H14" i="1" s="1"/>
  <c r="I16" i="1"/>
  <c r="K16" i="1" s="1"/>
  <c r="J16" i="1"/>
  <c r="J15" i="1" s="1"/>
  <c r="J14" i="1" s="1"/>
  <c r="L16" i="1"/>
  <c r="L15" i="1" s="1"/>
  <c r="L14" i="1" s="1"/>
  <c r="K17" i="1"/>
  <c r="D18" i="1"/>
  <c r="E18" i="1"/>
  <c r="F18" i="1"/>
  <c r="G18" i="1"/>
  <c r="H18" i="1"/>
  <c r="I18" i="1"/>
  <c r="J18" i="1"/>
  <c r="K18" i="1" s="1"/>
  <c r="L18" i="1"/>
  <c r="K19" i="1"/>
  <c r="D20" i="1"/>
  <c r="H20" i="1"/>
  <c r="L20" i="1"/>
  <c r="D21" i="1"/>
  <c r="E21" i="1"/>
  <c r="E20" i="1" s="1"/>
  <c r="F21" i="1"/>
  <c r="F20" i="1" s="1"/>
  <c r="G21" i="1"/>
  <c r="G20" i="1" s="1"/>
  <c r="H21" i="1"/>
  <c r="I21" i="1"/>
  <c r="I20" i="1" s="1"/>
  <c r="J21" i="1"/>
  <c r="J20" i="1" s="1"/>
  <c r="K21" i="1"/>
  <c r="L21" i="1"/>
  <c r="K22" i="1"/>
  <c r="D24" i="1"/>
  <c r="D23" i="1" s="1"/>
  <c r="F24" i="1"/>
  <c r="F23" i="1" s="1"/>
  <c r="H24" i="1"/>
  <c r="H23" i="1" s="1"/>
  <c r="J24" i="1"/>
  <c r="J23" i="1" s="1"/>
  <c r="L24" i="1"/>
  <c r="L23" i="1" s="1"/>
  <c r="D25" i="1"/>
  <c r="E25" i="1"/>
  <c r="E24" i="1" s="1"/>
  <c r="F25" i="1"/>
  <c r="G25" i="1"/>
  <c r="G24" i="1" s="1"/>
  <c r="H25" i="1"/>
  <c r="I25" i="1"/>
  <c r="I24" i="1" s="1"/>
  <c r="J25" i="1"/>
  <c r="K25" i="1"/>
  <c r="L25" i="1"/>
  <c r="K26" i="1"/>
  <c r="K27" i="1"/>
  <c r="D28" i="1"/>
  <c r="F28" i="1"/>
  <c r="H28" i="1"/>
  <c r="J28" i="1"/>
  <c r="L28" i="1"/>
  <c r="D29" i="1"/>
  <c r="E29" i="1"/>
  <c r="E28" i="1" s="1"/>
  <c r="F29" i="1"/>
  <c r="G29" i="1"/>
  <c r="G28" i="1" s="1"/>
  <c r="H29" i="1"/>
  <c r="I29" i="1"/>
  <c r="I28" i="1" s="1"/>
  <c r="K28" i="1" s="1"/>
  <c r="J29" i="1"/>
  <c r="K29" i="1"/>
  <c r="L29" i="1"/>
  <c r="K30" i="1"/>
  <c r="K31" i="1"/>
  <c r="D32" i="1"/>
  <c r="F32" i="1"/>
  <c r="H32" i="1"/>
  <c r="J32" i="1"/>
  <c r="L32" i="1"/>
  <c r="D33" i="1"/>
  <c r="E33" i="1"/>
  <c r="E32" i="1" s="1"/>
  <c r="F33" i="1"/>
  <c r="G33" i="1"/>
  <c r="G32" i="1" s="1"/>
  <c r="H33" i="1"/>
  <c r="I33" i="1"/>
  <c r="I32" i="1" s="1"/>
  <c r="K32" i="1" s="1"/>
  <c r="J33" i="1"/>
  <c r="K33" i="1"/>
  <c r="L33" i="1"/>
  <c r="K34" i="1"/>
  <c r="D35" i="1"/>
  <c r="E35" i="1"/>
  <c r="F35" i="1"/>
  <c r="G35" i="1"/>
  <c r="H35" i="1"/>
  <c r="I35" i="1"/>
  <c r="K35" i="1" s="1"/>
  <c r="J35" i="1"/>
  <c r="L35" i="1"/>
  <c r="K36" i="1"/>
  <c r="D38" i="1"/>
  <c r="D37" i="1" s="1"/>
  <c r="F38" i="1"/>
  <c r="F37" i="1" s="1"/>
  <c r="H38" i="1"/>
  <c r="H37" i="1" s="1"/>
  <c r="J38" i="1"/>
  <c r="J37" i="1" s="1"/>
  <c r="L38" i="1"/>
  <c r="L37" i="1" s="1"/>
  <c r="D39" i="1"/>
  <c r="E39" i="1"/>
  <c r="E38" i="1" s="1"/>
  <c r="E37" i="1" s="1"/>
  <c r="F39" i="1"/>
  <c r="G39" i="1"/>
  <c r="G38" i="1" s="1"/>
  <c r="G37" i="1" s="1"/>
  <c r="H39" i="1"/>
  <c r="I39" i="1"/>
  <c r="K39" i="1" s="1"/>
  <c r="J39" i="1"/>
  <c r="L39" i="1"/>
  <c r="K40" i="1"/>
  <c r="K41" i="1"/>
  <c r="K42" i="1"/>
  <c r="K43" i="1"/>
  <c r="D44" i="1"/>
  <c r="F44" i="1"/>
  <c r="H44" i="1"/>
  <c r="J44" i="1"/>
  <c r="L44" i="1"/>
  <c r="D45" i="1"/>
  <c r="E45" i="1"/>
  <c r="E44" i="1" s="1"/>
  <c r="F45" i="1"/>
  <c r="G45" i="1"/>
  <c r="G44" i="1" s="1"/>
  <c r="H45" i="1"/>
  <c r="I45" i="1"/>
  <c r="I44" i="1" s="1"/>
  <c r="K44" i="1" s="1"/>
  <c r="J45" i="1"/>
  <c r="K45" i="1"/>
  <c r="L45" i="1"/>
  <c r="K46" i="1"/>
  <c r="K47" i="1"/>
  <c r="E49" i="1"/>
  <c r="E48" i="1" s="1"/>
  <c r="G49" i="1"/>
  <c r="G48" i="1" s="1"/>
  <c r="I49" i="1"/>
  <c r="I48" i="1" s="1"/>
  <c r="D50" i="1"/>
  <c r="D49" i="1" s="1"/>
  <c r="D48" i="1" s="1"/>
  <c r="E50" i="1"/>
  <c r="F50" i="1"/>
  <c r="F49" i="1" s="1"/>
  <c r="F48" i="1" s="1"/>
  <c r="G50" i="1"/>
  <c r="H50" i="1"/>
  <c r="H49" i="1" s="1"/>
  <c r="H48" i="1" s="1"/>
  <c r="I50" i="1"/>
  <c r="K50" i="1" s="1"/>
  <c r="J50" i="1"/>
  <c r="J49" i="1" s="1"/>
  <c r="L50" i="1"/>
  <c r="L49" i="1" s="1"/>
  <c r="L48" i="1" s="1"/>
  <c r="K51" i="1"/>
  <c r="D52" i="1"/>
  <c r="E52" i="1"/>
  <c r="F52" i="1"/>
  <c r="G52" i="1"/>
  <c r="H52" i="1"/>
  <c r="I52" i="1"/>
  <c r="J52" i="1"/>
  <c r="K52" i="1" s="1"/>
  <c r="L52" i="1"/>
  <c r="K53" i="1"/>
  <c r="K54" i="1"/>
  <c r="K55" i="1"/>
  <c r="K56" i="1"/>
  <c r="K57" i="1"/>
  <c r="K58" i="1"/>
  <c r="K59" i="1"/>
  <c r="J48" i="1" l="1"/>
  <c r="K49" i="1"/>
  <c r="I23" i="1"/>
  <c r="K23" i="1" s="1"/>
  <c r="K24" i="1"/>
  <c r="E23" i="1"/>
  <c r="H13" i="1"/>
  <c r="D13" i="1"/>
  <c r="G23" i="1"/>
  <c r="G13" i="1" s="1"/>
  <c r="L13" i="1"/>
  <c r="K15" i="1"/>
  <c r="K48" i="1"/>
  <c r="K20" i="1"/>
  <c r="J13" i="1"/>
  <c r="F13" i="1"/>
  <c r="E13" i="1"/>
  <c r="I38" i="1"/>
  <c r="I14" i="1"/>
  <c r="K14" i="1" l="1"/>
  <c r="K38" i="1"/>
  <c r="I37" i="1"/>
  <c r="K37" i="1" s="1"/>
  <c r="I13" i="1" l="1"/>
  <c r="K13" i="1" s="1"/>
</calcChain>
</file>

<file path=xl/sharedStrings.xml><?xml version="1.0" encoding="utf-8"?>
<sst xmlns="http://schemas.openxmlformats.org/spreadsheetml/2006/main" count="167" uniqueCount="165">
  <si>
    <t>CENTRALIZAT</t>
  </si>
  <si>
    <t>CUI: 3394252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</si>
  <si>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</si>
  <si>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</si>
  <si>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</si>
  <si>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</si>
  <si>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</si>
  <si>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</si>
  <si>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</si>
  <si>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</si>
  <si>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</si>
  <si>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</si>
  <si>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</si>
  <si>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</si>
  <si>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</si>
  <si>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</si>
  <si>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</si>
  <si>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</si>
  <si>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</si>
  <si>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</si>
  <si>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</si>
  <si>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</si>
  <si>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</si>
  <si>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</si>
  <si>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</si>
  <si>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</si>
  <si>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</si>
  <si>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</si>
  <si>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</si>
  <si>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</si>
  <si>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</si>
  <si>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</si>
  <si>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</si>
  <si>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</si>
  <si>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</si>
  <si>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</si>
  <si>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</si>
  <si>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</si>
  <si>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</si>
  <si>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</si>
  <si>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</si>
  <si>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</si>
  <si>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</si>
  <si>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</si>
  <si>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</si>
  <si>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</si>
  <si>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</si>
  <si>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</si>
  <si>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</si>
  <si>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</si>
  <si>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</si>
  <si>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</si>
  <si>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</si>
  <si>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</si>
  <si>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</si>
  <si>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</si>
  <si>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</si>
  <si>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</si>
  <si>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</si>
  <si>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</si>
  <si>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</si>
  <si>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</si>
  <si>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</si>
  <si>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</si>
  <si>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</si>
  <si>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</si>
  <si>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</si>
  <si>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</si>
  <si>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</si>
  <si>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</si>
  <si>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</si>
  <si>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</si>
  <si>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</si>
  <si>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</si>
  <si>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</si>
  <si>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</si>
  <si>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</si>
  <si>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</si>
  <si>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</si>
  <si>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</si>
  <si>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</si>
  <si>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</si>
  <si>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</si>
  <si>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</si>
  <si>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</si>
  <si>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79</t>
  </si>
  <si>
    <t>Prevenirea excluderii sociale (cod 68.02.15.01+68.02.15.02)</t>
  </si>
  <si>
    <t>68.02.15</t>
  </si>
  <si>
    <t>80</t>
  </si>
  <si>
    <t>Ajutor social</t>
  </si>
  <si>
    <t>68.02.15.01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</si>
  <si>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</si>
  <si>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</si>
  <si>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</si>
  <si>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</si>
  <si>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</si>
  <si>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</si>
  <si>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</si>
  <si>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</si>
  <si>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</si>
  <si>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</si>
  <si>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</si>
  <si>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</si>
  <si>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</si>
  <si>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</si>
  <si>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</si>
  <si>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</si>
  <si>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</si>
  <si>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</si>
  <si>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</si>
  <si>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</si>
  <si>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</si>
  <si>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</si>
  <si>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</si>
  <si>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</si>
  <si>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</si>
  <si>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</si>
  <si>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</si>
  <si>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98</t>
  </si>
  <si>
    <t>Salubritate</t>
  </si>
  <si>
    <t>74.02.05.01</t>
  </si>
  <si>
    <t>101</t>
  </si>
  <si>
    <t>Alte servicii în domeniul protectiei mediului</t>
  </si>
  <si>
    <t>74.02.50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</si>
  <si>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</si>
  <si>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</si>
  <si>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</si>
  <si>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</si>
  <si>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</si>
  <si>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</si>
  <si>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</si>
  <si>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</si>
  <si>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</si>
  <si>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</si>
  <si>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</si>
  <si>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</si>
  <si>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129</t>
  </si>
  <si>
    <t>Alte actiuni economice (cod 87.02.01+87.02.03 la 87.02.05+87.02.50)</t>
  </si>
  <si>
    <t>87.02</t>
  </si>
  <si>
    <t>134</t>
  </si>
  <si>
    <t>Alte actiuni economice</t>
  </si>
  <si>
    <t>87.02.50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</si>
  <si>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</si>
  <si>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</si>
  <si>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</si>
  <si>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</si>
  <si>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</si>
  <si>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</si>
  <si>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</si>
  <si>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</si>
  <si>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</si>
  <si>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</si>
  <si>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</si>
  <si>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</si>
  <si>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</si>
  <si>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</si>
  <si>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</si>
  <si>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</si>
  <si>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</si>
  <si>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</si>
  <si>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</si>
  <si>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ESANU DORU</t>
  </si>
  <si>
    <t xml:space="preserve">CONTABIL </t>
  </si>
  <si>
    <t/>
  </si>
  <si>
    <t>CICI GRIGORAS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</si>
</sst>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47140-23AA-4A4B-8393-E167B484ED22}">
  <dimension ref="A1:T12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D14+D20+D23+D37+D48</f>
        <v>1553086</v>
      </c>
      <c r="E13" s="11">
        <f>E14+E20+E23+E37+E48</f>
        <v>1353086</v>
      </c>
      <c r="F13" s="11">
        <f>F14+F20+F23+F37+F48</f>
        <v>5119736</v>
      </c>
      <c r="G13" s="11">
        <f>G14+G20+G23+G37+G48</f>
        <v>2404086</v>
      </c>
      <c r="H13" s="11">
        <f>H14+H20+H23+H37+H48</f>
        <v>2394239</v>
      </c>
      <c r="I13" s="11">
        <f>I14+I20+I23+I37+I48</f>
        <v>2394239</v>
      </c>
      <c r="J13" s="11">
        <f>J14+J20+J23+J37+J48</f>
        <v>770527</v>
      </c>
      <c r="K13" s="11">
        <f>I13-J13</f>
        <v>1623712</v>
      </c>
      <c r="L13" s="11">
        <f>L14+L20+L23+L37+L48</f>
        <v>825687</v>
      </c>
    </row>
    <row r="14" spans="1:12" s="6" customFormat="1" ht="22.5" x14ac:dyDescent="0.25">
      <c r="A14" s="10" t="s">
        <v>22</v>
      </c>
      <c r="B14" s="10" t="s">
        <v>23</v>
      </c>
      <c r="C14" s="10" t="s">
        <v>24</v>
      </c>
      <c r="D14" s="11">
        <f>D15+D18</f>
        <v>0</v>
      </c>
      <c r="E14" s="11">
        <f>E15+E18</f>
        <v>0</v>
      </c>
      <c r="F14" s="11">
        <f>F15+F18</f>
        <v>1623200</v>
      </c>
      <c r="G14" s="11">
        <f>G15+G18</f>
        <v>403000</v>
      </c>
      <c r="H14" s="11">
        <f>H15+H18</f>
        <v>393153</v>
      </c>
      <c r="I14" s="11">
        <f>I15+I18</f>
        <v>393153</v>
      </c>
      <c r="J14" s="11">
        <f>J15+J18</f>
        <v>332595</v>
      </c>
      <c r="K14" s="11">
        <f>I14-J14</f>
        <v>60558</v>
      </c>
      <c r="L14" s="11">
        <f>L15+L18</f>
        <v>354800</v>
      </c>
    </row>
    <row r="15" spans="1:12" s="6" customFormat="1" ht="22.5" x14ac:dyDescent="0.25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1579750</v>
      </c>
      <c r="G15" s="11">
        <f>G16</f>
        <v>391000</v>
      </c>
      <c r="H15" s="11">
        <f>H16</f>
        <v>381153</v>
      </c>
      <c r="I15" s="11">
        <f>I16</f>
        <v>381153</v>
      </c>
      <c r="J15" s="11">
        <f>J16</f>
        <v>322985</v>
      </c>
      <c r="K15" s="11">
        <f>I15-J15</f>
        <v>58168</v>
      </c>
      <c r="L15" s="11">
        <f>L16</f>
        <v>345190</v>
      </c>
    </row>
    <row r="16" spans="1:12" s="6" customFormat="1" ht="22.5" x14ac:dyDescent="0.25">
      <c r="A16" s="10" t="s">
        <v>28</v>
      </c>
      <c r="B16" s="10" t="s">
        <v>29</v>
      </c>
      <c r="C16" s="10" t="s">
        <v>30</v>
      </c>
      <c r="D16" s="11">
        <f>D17</f>
        <v>0</v>
      </c>
      <c r="E16" s="11">
        <f>E17</f>
        <v>0</v>
      </c>
      <c r="F16" s="11">
        <f>F17</f>
        <v>1579750</v>
      </c>
      <c r="G16" s="11">
        <f>G17</f>
        <v>391000</v>
      </c>
      <c r="H16" s="11">
        <f>H17</f>
        <v>381153</v>
      </c>
      <c r="I16" s="11">
        <f>I17</f>
        <v>381153</v>
      </c>
      <c r="J16" s="11">
        <f>J17</f>
        <v>322985</v>
      </c>
      <c r="K16" s="11">
        <f>I16-J16</f>
        <v>58168</v>
      </c>
      <c r="L16" s="11">
        <f>L17</f>
        <v>345190</v>
      </c>
    </row>
    <row r="17" spans="1:12" s="6" customFormat="1" x14ac:dyDescent="0.25">
      <c r="A17" s="10" t="s">
        <v>31</v>
      </c>
      <c r="B17" s="10" t="s">
        <v>32</v>
      </c>
      <c r="C17" s="10" t="s">
        <v>33</v>
      </c>
      <c r="D17" s="11">
        <v>0</v>
      </c>
      <c r="E17" s="11">
        <v>0</v>
      </c>
      <c r="F17" s="11">
        <v>1579750</v>
      </c>
      <c r="G17" s="11">
        <v>391000</v>
      </c>
      <c r="H17" s="11">
        <v>381153</v>
      </c>
      <c r="I17" s="11">
        <v>381153</v>
      </c>
      <c r="J17" s="11">
        <v>322985</v>
      </c>
      <c r="K17" s="11">
        <f>I17-J17</f>
        <v>58168</v>
      </c>
      <c r="L17" s="11">
        <v>345190</v>
      </c>
    </row>
    <row r="18" spans="1:12" s="6" customFormat="1" ht="22.5" x14ac:dyDescent="0.25">
      <c r="A18" s="10" t="s">
        <v>34</v>
      </c>
      <c r="B18" s="10" t="s">
        <v>35</v>
      </c>
      <c r="C18" s="10" t="s">
        <v>36</v>
      </c>
      <c r="D18" s="11">
        <f>+D19</f>
        <v>0</v>
      </c>
      <c r="E18" s="11">
        <f>+E19</f>
        <v>0</v>
      </c>
      <c r="F18" s="11">
        <f>+F19</f>
        <v>43450</v>
      </c>
      <c r="G18" s="11">
        <f>+G19</f>
        <v>12000</v>
      </c>
      <c r="H18" s="11">
        <f>+H19</f>
        <v>12000</v>
      </c>
      <c r="I18" s="11">
        <f>+I19</f>
        <v>12000</v>
      </c>
      <c r="J18" s="11">
        <f>+J19</f>
        <v>9610</v>
      </c>
      <c r="K18" s="11">
        <f>I18-J18</f>
        <v>2390</v>
      </c>
      <c r="L18" s="11">
        <f>+L19</f>
        <v>9610</v>
      </c>
    </row>
    <row r="19" spans="1:12" s="6" customFormat="1" x14ac:dyDescent="0.25">
      <c r="A19" s="10" t="s">
        <v>37</v>
      </c>
      <c r="B19" s="10" t="s">
        <v>38</v>
      </c>
      <c r="C19" s="10" t="s">
        <v>39</v>
      </c>
      <c r="D19" s="11">
        <v>0</v>
      </c>
      <c r="E19" s="11">
        <v>0</v>
      </c>
      <c r="F19" s="11">
        <v>43450</v>
      </c>
      <c r="G19" s="11">
        <v>12000</v>
      </c>
      <c r="H19" s="11">
        <v>12000</v>
      </c>
      <c r="I19" s="11">
        <v>12000</v>
      </c>
      <c r="J19" s="11">
        <v>9610</v>
      </c>
      <c r="K19" s="11">
        <f>I19-J19</f>
        <v>2390</v>
      </c>
      <c r="L19" s="11">
        <v>9610</v>
      </c>
    </row>
    <row r="20" spans="1:12" s="6" customFormat="1" ht="22.5" x14ac:dyDescent="0.25">
      <c r="A20" s="10" t="s">
        <v>40</v>
      </c>
      <c r="B20" s="10" t="s">
        <v>41</v>
      </c>
      <c r="C20" s="10" t="s">
        <v>42</v>
      </c>
      <c r="D20" s="11">
        <f>+D21</f>
        <v>0</v>
      </c>
      <c r="E20" s="11">
        <f>+E21</f>
        <v>0</v>
      </c>
      <c r="F20" s="11">
        <f>+F21</f>
        <v>0</v>
      </c>
      <c r="G20" s="11">
        <f>+G21</f>
        <v>0</v>
      </c>
      <c r="H20" s="11">
        <f>+H21</f>
        <v>0</v>
      </c>
      <c r="I20" s="11">
        <f>+I21</f>
        <v>0</v>
      </c>
      <c r="J20" s="11">
        <f>+J21</f>
        <v>0</v>
      </c>
      <c r="K20" s="11">
        <f>I20-J20</f>
        <v>0</v>
      </c>
      <c r="L20" s="11">
        <f>+L21</f>
        <v>124</v>
      </c>
    </row>
    <row r="21" spans="1:12" s="6" customFormat="1" ht="22.5" x14ac:dyDescent="0.25">
      <c r="A21" s="10" t="s">
        <v>43</v>
      </c>
      <c r="B21" s="10" t="s">
        <v>44</v>
      </c>
      <c r="C21" s="10" t="s">
        <v>45</v>
      </c>
      <c r="D21" s="11">
        <f>+D22</f>
        <v>0</v>
      </c>
      <c r="E21" s="11">
        <f>+E22</f>
        <v>0</v>
      </c>
      <c r="F21" s="11">
        <f>+F22</f>
        <v>0</v>
      </c>
      <c r="G21" s="11">
        <f>+G22</f>
        <v>0</v>
      </c>
      <c r="H21" s="11">
        <f>+H22</f>
        <v>0</v>
      </c>
      <c r="I21" s="11">
        <f>+I22</f>
        <v>0</v>
      </c>
      <c r="J21" s="11">
        <f>+J22</f>
        <v>0</v>
      </c>
      <c r="K21" s="11">
        <f>I21-J21</f>
        <v>0</v>
      </c>
      <c r="L21" s="11">
        <f>+L22</f>
        <v>124</v>
      </c>
    </row>
    <row r="22" spans="1:12" s="6" customFormat="1" ht="22.5" x14ac:dyDescent="0.25">
      <c r="A22" s="10" t="s">
        <v>46</v>
      </c>
      <c r="B22" s="10" t="s">
        <v>47</v>
      </c>
      <c r="C22" s="10" t="s">
        <v>48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f>I22-J22</f>
        <v>0</v>
      </c>
      <c r="L22" s="11">
        <v>124</v>
      </c>
    </row>
    <row r="23" spans="1:12" s="6" customFormat="1" ht="22.5" x14ac:dyDescent="0.25">
      <c r="A23" s="10" t="s">
        <v>49</v>
      </c>
      <c r="B23" s="10" t="s">
        <v>50</v>
      </c>
      <c r="C23" s="10" t="s">
        <v>51</v>
      </c>
      <c r="D23" s="11">
        <f>D24+D28+D32</f>
        <v>924603</v>
      </c>
      <c r="E23" s="11">
        <f>E24+E28+E32</f>
        <v>924603</v>
      </c>
      <c r="F23" s="11">
        <f>F24+F28+F32</f>
        <v>2585053</v>
      </c>
      <c r="G23" s="11">
        <f>G24+G28+G32</f>
        <v>1500603</v>
      </c>
      <c r="H23" s="11">
        <f>H24+H28+H32</f>
        <v>1500603</v>
      </c>
      <c r="I23" s="11">
        <f>I24+I28+I32</f>
        <v>1500603</v>
      </c>
      <c r="J23" s="11">
        <f>J24+J28+J32</f>
        <v>363784</v>
      </c>
      <c r="K23" s="11">
        <f>I23-J23</f>
        <v>1136819</v>
      </c>
      <c r="L23" s="11">
        <f>L24+L28+L32</f>
        <v>381930</v>
      </c>
    </row>
    <row r="24" spans="1:12" s="6" customFormat="1" ht="22.5" x14ac:dyDescent="0.25">
      <c r="A24" s="10" t="s">
        <v>52</v>
      </c>
      <c r="B24" s="10" t="s">
        <v>53</v>
      </c>
      <c r="C24" s="10" t="s">
        <v>54</v>
      </c>
      <c r="D24" s="11">
        <f>+D25+D27</f>
        <v>544603</v>
      </c>
      <c r="E24" s="11">
        <f>+E25+E27</f>
        <v>544603</v>
      </c>
      <c r="F24" s="11">
        <f>+F25+F27</f>
        <v>771603</v>
      </c>
      <c r="G24" s="11">
        <f>+G25+G27</f>
        <v>630603</v>
      </c>
      <c r="H24" s="11">
        <f>+H25+H27</f>
        <v>630603</v>
      </c>
      <c r="I24" s="11">
        <f>+I25+I27</f>
        <v>630603</v>
      </c>
      <c r="J24" s="11">
        <f>+J25+J27</f>
        <v>19859</v>
      </c>
      <c r="K24" s="11">
        <f>I24-J24</f>
        <v>610744</v>
      </c>
      <c r="L24" s="11">
        <f>+L25+L27</f>
        <v>33505</v>
      </c>
    </row>
    <row r="25" spans="1:12" s="6" customFormat="1" ht="22.5" x14ac:dyDescent="0.25">
      <c r="A25" s="10" t="s">
        <v>55</v>
      </c>
      <c r="B25" s="10" t="s">
        <v>56</v>
      </c>
      <c r="C25" s="10" t="s">
        <v>57</v>
      </c>
      <c r="D25" s="11">
        <f>D26</f>
        <v>0</v>
      </c>
      <c r="E25" s="11">
        <f>E26</f>
        <v>0</v>
      </c>
      <c r="F25" s="11">
        <f>F26</f>
        <v>195000</v>
      </c>
      <c r="G25" s="11">
        <f>G26</f>
        <v>71000</v>
      </c>
      <c r="H25" s="11">
        <f>H26</f>
        <v>71000</v>
      </c>
      <c r="I25" s="11">
        <f>I26</f>
        <v>71000</v>
      </c>
      <c r="J25" s="11">
        <f>J26</f>
        <v>15859</v>
      </c>
      <c r="K25" s="11">
        <f>I25-J25</f>
        <v>55141</v>
      </c>
      <c r="L25" s="11">
        <f>L26</f>
        <v>29505</v>
      </c>
    </row>
    <row r="26" spans="1:12" s="6" customFormat="1" x14ac:dyDescent="0.25">
      <c r="A26" s="10" t="s">
        <v>58</v>
      </c>
      <c r="B26" s="10" t="s">
        <v>59</v>
      </c>
      <c r="C26" s="10" t="s">
        <v>60</v>
      </c>
      <c r="D26" s="11">
        <v>0</v>
      </c>
      <c r="E26" s="11">
        <v>0</v>
      </c>
      <c r="F26" s="11">
        <v>195000</v>
      </c>
      <c r="G26" s="11">
        <v>71000</v>
      </c>
      <c r="H26" s="11">
        <v>71000</v>
      </c>
      <c r="I26" s="11">
        <v>71000</v>
      </c>
      <c r="J26" s="11">
        <v>15859</v>
      </c>
      <c r="K26" s="11">
        <f>I26-J26</f>
        <v>55141</v>
      </c>
      <c r="L26" s="11">
        <v>29505</v>
      </c>
    </row>
    <row r="27" spans="1:12" s="6" customFormat="1" x14ac:dyDescent="0.25">
      <c r="A27" s="10" t="s">
        <v>61</v>
      </c>
      <c r="B27" s="10" t="s">
        <v>62</v>
      </c>
      <c r="C27" s="10" t="s">
        <v>63</v>
      </c>
      <c r="D27" s="11">
        <v>544603</v>
      </c>
      <c r="E27" s="11">
        <v>544603</v>
      </c>
      <c r="F27" s="11">
        <v>576603</v>
      </c>
      <c r="G27" s="11">
        <v>559603</v>
      </c>
      <c r="H27" s="11">
        <v>559603</v>
      </c>
      <c r="I27" s="11">
        <v>559603</v>
      </c>
      <c r="J27" s="11">
        <v>4000</v>
      </c>
      <c r="K27" s="11">
        <f>I27-J27</f>
        <v>555603</v>
      </c>
      <c r="L27" s="11">
        <v>4000</v>
      </c>
    </row>
    <row r="28" spans="1:12" s="6" customFormat="1" ht="22.5" x14ac:dyDescent="0.25">
      <c r="A28" s="10" t="s">
        <v>64</v>
      </c>
      <c r="B28" s="10" t="s">
        <v>65</v>
      </c>
      <c r="C28" s="10" t="s">
        <v>66</v>
      </c>
      <c r="D28" s="11">
        <f>D29</f>
        <v>380000</v>
      </c>
      <c r="E28" s="11">
        <f>E29</f>
        <v>380000</v>
      </c>
      <c r="F28" s="11">
        <f>F29</f>
        <v>439450</v>
      </c>
      <c r="G28" s="11">
        <f>G29</f>
        <v>399000</v>
      </c>
      <c r="H28" s="11">
        <f>H29</f>
        <v>399000</v>
      </c>
      <c r="I28" s="11">
        <f>I29</f>
        <v>399000</v>
      </c>
      <c r="J28" s="11">
        <f>J29</f>
        <v>14727</v>
      </c>
      <c r="K28" s="11">
        <f>I28-J28</f>
        <v>384273</v>
      </c>
      <c r="L28" s="11">
        <f>L29</f>
        <v>15362</v>
      </c>
    </row>
    <row r="29" spans="1:12" s="6" customFormat="1" ht="22.5" x14ac:dyDescent="0.25">
      <c r="A29" s="10" t="s">
        <v>67</v>
      </c>
      <c r="B29" s="10" t="s">
        <v>68</v>
      </c>
      <c r="C29" s="10" t="s">
        <v>69</v>
      </c>
      <c r="D29" s="11">
        <f>D30+D31</f>
        <v>380000</v>
      </c>
      <c r="E29" s="11">
        <f>E30+E31</f>
        <v>380000</v>
      </c>
      <c r="F29" s="11">
        <f>F30+F31</f>
        <v>439450</v>
      </c>
      <c r="G29" s="11">
        <f>G30+G31</f>
        <v>399000</v>
      </c>
      <c r="H29" s="11">
        <f>H30+H31</f>
        <v>399000</v>
      </c>
      <c r="I29" s="11">
        <f>I30+I31</f>
        <v>399000</v>
      </c>
      <c r="J29" s="11">
        <f>J30+J31</f>
        <v>14727</v>
      </c>
      <c r="K29" s="11">
        <f>I29-J29</f>
        <v>384273</v>
      </c>
      <c r="L29" s="11">
        <f>L30+L31</f>
        <v>15362</v>
      </c>
    </row>
    <row r="30" spans="1:12" s="6" customFormat="1" ht="22.5" x14ac:dyDescent="0.25">
      <c r="A30" s="10" t="s">
        <v>70</v>
      </c>
      <c r="B30" s="10" t="s">
        <v>71</v>
      </c>
      <c r="C30" s="10" t="s">
        <v>72</v>
      </c>
      <c r="D30" s="11">
        <v>0</v>
      </c>
      <c r="E30" s="11">
        <v>0</v>
      </c>
      <c r="F30" s="11">
        <v>57450</v>
      </c>
      <c r="G30" s="11">
        <v>17000</v>
      </c>
      <c r="H30" s="11">
        <v>17000</v>
      </c>
      <c r="I30" s="11">
        <v>17000</v>
      </c>
      <c r="J30" s="11">
        <v>13324</v>
      </c>
      <c r="K30" s="11">
        <f>I30-J30</f>
        <v>3676</v>
      </c>
      <c r="L30" s="11">
        <v>13700</v>
      </c>
    </row>
    <row r="31" spans="1:12" s="6" customFormat="1" x14ac:dyDescent="0.25">
      <c r="A31" s="10" t="s">
        <v>73</v>
      </c>
      <c r="B31" s="10" t="s">
        <v>74</v>
      </c>
      <c r="C31" s="10" t="s">
        <v>75</v>
      </c>
      <c r="D31" s="11">
        <v>380000</v>
      </c>
      <c r="E31" s="11">
        <v>380000</v>
      </c>
      <c r="F31" s="11">
        <v>382000</v>
      </c>
      <c r="G31" s="11">
        <v>382000</v>
      </c>
      <c r="H31" s="11">
        <v>382000</v>
      </c>
      <c r="I31" s="11">
        <v>382000</v>
      </c>
      <c r="J31" s="11">
        <v>1403</v>
      </c>
      <c r="K31" s="11">
        <f>I31-J31</f>
        <v>380597</v>
      </c>
      <c r="L31" s="11">
        <v>1662</v>
      </c>
    </row>
    <row r="32" spans="1:12" s="6" customFormat="1" ht="33" x14ac:dyDescent="0.25">
      <c r="A32" s="10" t="s">
        <v>76</v>
      </c>
      <c r="B32" s="10" t="s">
        <v>77</v>
      </c>
      <c r="C32" s="10" t="s">
        <v>78</v>
      </c>
      <c r="D32" s="11">
        <f>+D33+D35</f>
        <v>0</v>
      </c>
      <c r="E32" s="11">
        <f>+E33+E35</f>
        <v>0</v>
      </c>
      <c r="F32" s="11">
        <f>+F33+F35</f>
        <v>1374000</v>
      </c>
      <c r="G32" s="11">
        <f>+G33+G35</f>
        <v>471000</v>
      </c>
      <c r="H32" s="11">
        <f>+H33+H35</f>
        <v>471000</v>
      </c>
      <c r="I32" s="11">
        <f>+I33+I35</f>
        <v>471000</v>
      </c>
      <c r="J32" s="11">
        <f>+J33+J35</f>
        <v>329198</v>
      </c>
      <c r="K32" s="11">
        <f>I32-J32</f>
        <v>141802</v>
      </c>
      <c r="L32" s="11">
        <f>+L33+L35</f>
        <v>333063</v>
      </c>
    </row>
    <row r="33" spans="1:12" s="6" customFormat="1" ht="22.5" x14ac:dyDescent="0.25">
      <c r="A33" s="10" t="s">
        <v>79</v>
      </c>
      <c r="B33" s="10" t="s">
        <v>80</v>
      </c>
      <c r="C33" s="10" t="s">
        <v>81</v>
      </c>
      <c r="D33" s="11">
        <f>D34</f>
        <v>0</v>
      </c>
      <c r="E33" s="11">
        <f>E34</f>
        <v>0</v>
      </c>
      <c r="F33" s="11">
        <f>F34</f>
        <v>1322000</v>
      </c>
      <c r="G33" s="11">
        <f>G34</f>
        <v>419000</v>
      </c>
      <c r="H33" s="11">
        <f>H34</f>
        <v>419000</v>
      </c>
      <c r="I33" s="11">
        <f>I34</f>
        <v>419000</v>
      </c>
      <c r="J33" s="11">
        <f>J34</f>
        <v>282586</v>
      </c>
      <c r="K33" s="11">
        <f>I33-J33</f>
        <v>136414</v>
      </c>
      <c r="L33" s="11">
        <f>L34</f>
        <v>286451</v>
      </c>
    </row>
    <row r="34" spans="1:12" s="6" customFormat="1" x14ac:dyDescent="0.25">
      <c r="A34" s="10" t="s">
        <v>82</v>
      </c>
      <c r="B34" s="10" t="s">
        <v>83</v>
      </c>
      <c r="C34" s="10" t="s">
        <v>84</v>
      </c>
      <c r="D34" s="11">
        <v>0</v>
      </c>
      <c r="E34" s="11">
        <v>0</v>
      </c>
      <c r="F34" s="11">
        <v>1322000</v>
      </c>
      <c r="G34" s="11">
        <v>419000</v>
      </c>
      <c r="H34" s="11">
        <v>419000</v>
      </c>
      <c r="I34" s="11">
        <v>419000</v>
      </c>
      <c r="J34" s="11">
        <v>282586</v>
      </c>
      <c r="K34" s="11">
        <f>I34-J34</f>
        <v>136414</v>
      </c>
      <c r="L34" s="11">
        <v>286451</v>
      </c>
    </row>
    <row r="35" spans="1:12" s="6" customFormat="1" ht="22.5" x14ac:dyDescent="0.25">
      <c r="A35" s="10" t="s">
        <v>85</v>
      </c>
      <c r="B35" s="10" t="s">
        <v>86</v>
      </c>
      <c r="C35" s="10" t="s">
        <v>87</v>
      </c>
      <c r="D35" s="11">
        <f>D36</f>
        <v>0</v>
      </c>
      <c r="E35" s="11">
        <f>E36</f>
        <v>0</v>
      </c>
      <c r="F35" s="11">
        <f>F36</f>
        <v>52000</v>
      </c>
      <c r="G35" s="11">
        <f>G36</f>
        <v>52000</v>
      </c>
      <c r="H35" s="11">
        <f>H36</f>
        <v>52000</v>
      </c>
      <c r="I35" s="11">
        <f>I36</f>
        <v>52000</v>
      </c>
      <c r="J35" s="11">
        <f>J36</f>
        <v>46612</v>
      </c>
      <c r="K35" s="11">
        <f>I35-J35</f>
        <v>5388</v>
      </c>
      <c r="L35" s="11">
        <f>L36</f>
        <v>46612</v>
      </c>
    </row>
    <row r="36" spans="1:12" s="6" customFormat="1" x14ac:dyDescent="0.25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52000</v>
      </c>
      <c r="G36" s="11">
        <v>52000</v>
      </c>
      <c r="H36" s="11">
        <v>52000</v>
      </c>
      <c r="I36" s="11">
        <v>52000</v>
      </c>
      <c r="J36" s="11">
        <v>46612</v>
      </c>
      <c r="K36" s="11">
        <f>I36-J36</f>
        <v>5388</v>
      </c>
      <c r="L36" s="11">
        <v>46612</v>
      </c>
    </row>
    <row r="37" spans="1:12" s="6" customFormat="1" ht="33" x14ac:dyDescent="0.25">
      <c r="A37" s="10" t="s">
        <v>91</v>
      </c>
      <c r="B37" s="10" t="s">
        <v>92</v>
      </c>
      <c r="C37" s="10" t="s">
        <v>93</v>
      </c>
      <c r="D37" s="11">
        <f>D38+D44</f>
        <v>428483</v>
      </c>
      <c r="E37" s="11">
        <f>E38+E44</f>
        <v>428483</v>
      </c>
      <c r="F37" s="11">
        <f>F38+F44</f>
        <v>701483</v>
      </c>
      <c r="G37" s="11">
        <f>G38+G44</f>
        <v>500483</v>
      </c>
      <c r="H37" s="11">
        <f>H38+H44</f>
        <v>500483</v>
      </c>
      <c r="I37" s="11">
        <f>I38+I44</f>
        <v>500483</v>
      </c>
      <c r="J37" s="11">
        <f>J38+J44</f>
        <v>74148</v>
      </c>
      <c r="K37" s="11">
        <f>I37-J37</f>
        <v>426335</v>
      </c>
      <c r="L37" s="11">
        <f>L38+L44</f>
        <v>51932</v>
      </c>
    </row>
    <row r="38" spans="1:12" s="6" customFormat="1" ht="22.5" x14ac:dyDescent="0.25">
      <c r="A38" s="10" t="s">
        <v>94</v>
      </c>
      <c r="B38" s="10" t="s">
        <v>95</v>
      </c>
      <c r="C38" s="10" t="s">
        <v>96</v>
      </c>
      <c r="D38" s="11">
        <f>+D39+D41+D42+D43</f>
        <v>406483</v>
      </c>
      <c r="E38" s="11">
        <f>+E39+E41+E42+E43</f>
        <v>406483</v>
      </c>
      <c r="F38" s="11">
        <f>+F39+F41+F42+F43</f>
        <v>499483</v>
      </c>
      <c r="G38" s="11">
        <f>+G39+G41+G42+G43</f>
        <v>433483</v>
      </c>
      <c r="H38" s="11">
        <f>+H39+H41+H42+H43</f>
        <v>433483</v>
      </c>
      <c r="I38" s="11">
        <f>+I39+I41+I42+I43</f>
        <v>433483</v>
      </c>
      <c r="J38" s="11">
        <f>+J39+J41+J42+J43</f>
        <v>43180</v>
      </c>
      <c r="K38" s="11">
        <f>I38-J38</f>
        <v>390303</v>
      </c>
      <c r="L38" s="11">
        <f>+L39+L41+L42+L43</f>
        <v>20964</v>
      </c>
    </row>
    <row r="39" spans="1:12" s="6" customFormat="1" ht="22.5" x14ac:dyDescent="0.25">
      <c r="A39" s="10" t="s">
        <v>97</v>
      </c>
      <c r="B39" s="10" t="s">
        <v>98</v>
      </c>
      <c r="C39" s="10" t="s">
        <v>99</v>
      </c>
      <c r="D39" s="11">
        <f>D40</f>
        <v>60000</v>
      </c>
      <c r="E39" s="11">
        <f>E40</f>
        <v>60000</v>
      </c>
      <c r="F39" s="11">
        <f>F40</f>
        <v>62000</v>
      </c>
      <c r="G39" s="11">
        <f>G40</f>
        <v>62000</v>
      </c>
      <c r="H39" s="11">
        <f>H40</f>
        <v>62000</v>
      </c>
      <c r="I39" s="11">
        <f>I40</f>
        <v>62000</v>
      </c>
      <c r="J39" s="11">
        <f>J40</f>
        <v>428</v>
      </c>
      <c r="K39" s="11">
        <f>I39-J39</f>
        <v>61572</v>
      </c>
      <c r="L39" s="11">
        <f>L40</f>
        <v>428</v>
      </c>
    </row>
    <row r="40" spans="1:12" s="6" customFormat="1" x14ac:dyDescent="0.25">
      <c r="A40" s="10" t="s">
        <v>100</v>
      </c>
      <c r="B40" s="10" t="s">
        <v>101</v>
      </c>
      <c r="C40" s="10" t="s">
        <v>102</v>
      </c>
      <c r="D40" s="11">
        <v>60000</v>
      </c>
      <c r="E40" s="11">
        <v>60000</v>
      </c>
      <c r="F40" s="11">
        <v>62000</v>
      </c>
      <c r="G40" s="11">
        <v>62000</v>
      </c>
      <c r="H40" s="11">
        <v>62000</v>
      </c>
      <c r="I40" s="11">
        <v>62000</v>
      </c>
      <c r="J40" s="11">
        <v>428</v>
      </c>
      <c r="K40" s="11">
        <f>I40-J40</f>
        <v>61572</v>
      </c>
      <c r="L40" s="11">
        <v>428</v>
      </c>
    </row>
    <row r="41" spans="1:12" s="6" customFormat="1" x14ac:dyDescent="0.25">
      <c r="A41" s="10" t="s">
        <v>103</v>
      </c>
      <c r="B41" s="10" t="s">
        <v>104</v>
      </c>
      <c r="C41" s="10" t="s">
        <v>105</v>
      </c>
      <c r="D41" s="11">
        <v>130000</v>
      </c>
      <c r="E41" s="11">
        <v>130000</v>
      </c>
      <c r="F41" s="11">
        <v>221000</v>
      </c>
      <c r="G41" s="11">
        <v>155000</v>
      </c>
      <c r="H41" s="11">
        <v>155000</v>
      </c>
      <c r="I41" s="11">
        <v>155000</v>
      </c>
      <c r="J41" s="11">
        <v>20000</v>
      </c>
      <c r="K41" s="11">
        <f>I41-J41</f>
        <v>135000</v>
      </c>
      <c r="L41" s="11">
        <v>20000</v>
      </c>
    </row>
    <row r="42" spans="1:12" s="6" customFormat="1" x14ac:dyDescent="0.25">
      <c r="A42" s="10" t="s">
        <v>106</v>
      </c>
      <c r="B42" s="10" t="s">
        <v>107</v>
      </c>
      <c r="C42" s="10" t="s">
        <v>108</v>
      </c>
      <c r="D42" s="11">
        <v>193483</v>
      </c>
      <c r="E42" s="11">
        <v>193483</v>
      </c>
      <c r="F42" s="11">
        <v>193483</v>
      </c>
      <c r="G42" s="11">
        <v>193483</v>
      </c>
      <c r="H42" s="11">
        <v>193483</v>
      </c>
      <c r="I42" s="11">
        <v>193483</v>
      </c>
      <c r="J42" s="11">
        <v>0</v>
      </c>
      <c r="K42" s="11">
        <f>I42-J42</f>
        <v>193483</v>
      </c>
      <c r="L42" s="11">
        <v>0</v>
      </c>
    </row>
    <row r="43" spans="1:12" s="6" customFormat="1" ht="22.5" x14ac:dyDescent="0.25">
      <c r="A43" s="10" t="s">
        <v>109</v>
      </c>
      <c r="B43" s="10" t="s">
        <v>110</v>
      </c>
      <c r="C43" s="10" t="s">
        <v>111</v>
      </c>
      <c r="D43" s="11">
        <v>23000</v>
      </c>
      <c r="E43" s="11">
        <v>23000</v>
      </c>
      <c r="F43" s="11">
        <v>23000</v>
      </c>
      <c r="G43" s="11">
        <v>23000</v>
      </c>
      <c r="H43" s="11">
        <v>23000</v>
      </c>
      <c r="I43" s="11">
        <v>23000</v>
      </c>
      <c r="J43" s="11">
        <v>22752</v>
      </c>
      <c r="K43" s="11">
        <f>I43-J43</f>
        <v>248</v>
      </c>
      <c r="L43" s="11">
        <v>536</v>
      </c>
    </row>
    <row r="44" spans="1:12" s="6" customFormat="1" ht="22.5" x14ac:dyDescent="0.25">
      <c r="A44" s="10" t="s">
        <v>112</v>
      </c>
      <c r="B44" s="10" t="s">
        <v>113</v>
      </c>
      <c r="C44" s="10" t="s">
        <v>114</v>
      </c>
      <c r="D44" s="11">
        <f>+D45+D47</f>
        <v>22000</v>
      </c>
      <c r="E44" s="11">
        <f>+E45+E47</f>
        <v>22000</v>
      </c>
      <c r="F44" s="11">
        <f>+F45+F47</f>
        <v>202000</v>
      </c>
      <c r="G44" s="11">
        <f>+G45+G47</f>
        <v>67000</v>
      </c>
      <c r="H44" s="11">
        <f>+H45+H47</f>
        <v>67000</v>
      </c>
      <c r="I44" s="11">
        <f>+I45+I47</f>
        <v>67000</v>
      </c>
      <c r="J44" s="11">
        <f>+J45+J47</f>
        <v>30968</v>
      </c>
      <c r="K44" s="11">
        <f>I44-J44</f>
        <v>36032</v>
      </c>
      <c r="L44" s="11">
        <f>+L45+L47</f>
        <v>30968</v>
      </c>
    </row>
    <row r="45" spans="1:12" s="6" customFormat="1" ht="22.5" x14ac:dyDescent="0.25">
      <c r="A45" s="10" t="s">
        <v>115</v>
      </c>
      <c r="B45" s="10" t="s">
        <v>116</v>
      </c>
      <c r="C45" s="10" t="s">
        <v>117</v>
      </c>
      <c r="D45" s="11">
        <f>D46</f>
        <v>0</v>
      </c>
      <c r="E45" s="11">
        <f>E46</f>
        <v>0</v>
      </c>
      <c r="F45" s="11">
        <f>F46</f>
        <v>180000</v>
      </c>
      <c r="G45" s="11">
        <f>G46</f>
        <v>45000</v>
      </c>
      <c r="H45" s="11">
        <f>H46</f>
        <v>45000</v>
      </c>
      <c r="I45" s="11">
        <f>I46</f>
        <v>45000</v>
      </c>
      <c r="J45" s="11">
        <f>J46</f>
        <v>30968</v>
      </c>
      <c r="K45" s="11">
        <f>I45-J45</f>
        <v>14032</v>
      </c>
      <c r="L45" s="11">
        <f>L46</f>
        <v>30968</v>
      </c>
    </row>
    <row r="46" spans="1:12" s="6" customFormat="1" x14ac:dyDescent="0.25">
      <c r="A46" s="10" t="s">
        <v>118</v>
      </c>
      <c r="B46" s="10" t="s">
        <v>119</v>
      </c>
      <c r="C46" s="10" t="s">
        <v>120</v>
      </c>
      <c r="D46" s="11">
        <v>0</v>
      </c>
      <c r="E46" s="11">
        <v>0</v>
      </c>
      <c r="F46" s="11">
        <v>180000</v>
      </c>
      <c r="G46" s="11">
        <v>45000</v>
      </c>
      <c r="H46" s="11">
        <v>45000</v>
      </c>
      <c r="I46" s="11">
        <v>45000</v>
      </c>
      <c r="J46" s="11">
        <v>30968</v>
      </c>
      <c r="K46" s="11">
        <f>I46-J46</f>
        <v>14032</v>
      </c>
      <c r="L46" s="11">
        <v>30968</v>
      </c>
    </row>
    <row r="47" spans="1:12" s="6" customFormat="1" x14ac:dyDescent="0.25">
      <c r="A47" s="10" t="s">
        <v>121</v>
      </c>
      <c r="B47" s="10" t="s">
        <v>122</v>
      </c>
      <c r="C47" s="10" t="s">
        <v>123</v>
      </c>
      <c r="D47" s="11">
        <v>22000</v>
      </c>
      <c r="E47" s="11">
        <v>22000</v>
      </c>
      <c r="F47" s="11">
        <v>22000</v>
      </c>
      <c r="G47" s="11">
        <v>22000</v>
      </c>
      <c r="H47" s="11">
        <v>22000</v>
      </c>
      <c r="I47" s="11">
        <v>22000</v>
      </c>
      <c r="J47" s="11">
        <v>0</v>
      </c>
      <c r="K47" s="11">
        <f>I47-J47</f>
        <v>22000</v>
      </c>
      <c r="L47" s="11">
        <v>0</v>
      </c>
    </row>
    <row r="48" spans="1:12" s="6" customFormat="1" ht="22.5" x14ac:dyDescent="0.25">
      <c r="A48" s="10" t="s">
        <v>124</v>
      </c>
      <c r="B48" s="10" t="s">
        <v>125</v>
      </c>
      <c r="C48" s="10" t="s">
        <v>126</v>
      </c>
      <c r="D48" s="11">
        <f>+D49+D52</f>
        <v>200000</v>
      </c>
      <c r="E48" s="11">
        <f>+E49+E52</f>
        <v>0</v>
      </c>
      <c r="F48" s="11">
        <f>+F49+F52</f>
        <v>210000</v>
      </c>
      <c r="G48" s="11">
        <f>+G49+G52</f>
        <v>0</v>
      </c>
      <c r="H48" s="11">
        <f>+H49+H52</f>
        <v>0</v>
      </c>
      <c r="I48" s="11">
        <f>+I49+I52</f>
        <v>0</v>
      </c>
      <c r="J48" s="11">
        <f>+J49+J52</f>
        <v>0</v>
      </c>
      <c r="K48" s="11">
        <f>I48-J48</f>
        <v>0</v>
      </c>
      <c r="L48" s="11">
        <f>+L49+L52</f>
        <v>36901</v>
      </c>
    </row>
    <row r="49" spans="1:12" s="6" customFormat="1" ht="22.5" x14ac:dyDescent="0.25">
      <c r="A49" s="10" t="s">
        <v>127</v>
      </c>
      <c r="B49" s="10" t="s">
        <v>128</v>
      </c>
      <c r="C49" s="10" t="s">
        <v>129</v>
      </c>
      <c r="D49" s="11">
        <f>D50</f>
        <v>200000</v>
      </c>
      <c r="E49" s="11">
        <f>E50</f>
        <v>0</v>
      </c>
      <c r="F49" s="11">
        <f>F50</f>
        <v>210000</v>
      </c>
      <c r="G49" s="11">
        <f>G50</f>
        <v>0</v>
      </c>
      <c r="H49" s="11">
        <f>H50</f>
        <v>0</v>
      </c>
      <c r="I49" s="11">
        <f>I50</f>
        <v>0</v>
      </c>
      <c r="J49" s="11">
        <f>J50</f>
        <v>0</v>
      </c>
      <c r="K49" s="11">
        <f>I49-J49</f>
        <v>0</v>
      </c>
      <c r="L49" s="11">
        <f>L50</f>
        <v>16552</v>
      </c>
    </row>
    <row r="50" spans="1:12" s="6" customFormat="1" ht="22.5" x14ac:dyDescent="0.25">
      <c r="A50" s="10" t="s">
        <v>130</v>
      </c>
      <c r="B50" s="10" t="s">
        <v>131</v>
      </c>
      <c r="C50" s="10" t="s">
        <v>132</v>
      </c>
      <c r="D50" s="11">
        <f>D51</f>
        <v>200000</v>
      </c>
      <c r="E50" s="11">
        <f>E51</f>
        <v>0</v>
      </c>
      <c r="F50" s="11">
        <f>F51</f>
        <v>210000</v>
      </c>
      <c r="G50" s="11">
        <f>G51</f>
        <v>0</v>
      </c>
      <c r="H50" s="11">
        <f>H51</f>
        <v>0</v>
      </c>
      <c r="I50" s="11">
        <f>I51</f>
        <v>0</v>
      </c>
      <c r="J50" s="11">
        <f>J51</f>
        <v>0</v>
      </c>
      <c r="K50" s="11">
        <f>I50-J50</f>
        <v>0</v>
      </c>
      <c r="L50" s="11">
        <f>L51</f>
        <v>16552</v>
      </c>
    </row>
    <row r="51" spans="1:12" s="6" customFormat="1" x14ac:dyDescent="0.25">
      <c r="A51" s="10" t="s">
        <v>133</v>
      </c>
      <c r="B51" s="10" t="s">
        <v>134</v>
      </c>
      <c r="C51" s="10" t="s">
        <v>135</v>
      </c>
      <c r="D51" s="11">
        <v>200000</v>
      </c>
      <c r="E51" s="11">
        <v>0</v>
      </c>
      <c r="F51" s="11">
        <v>210000</v>
      </c>
      <c r="G51" s="11">
        <v>0</v>
      </c>
      <c r="H51" s="11">
        <v>0</v>
      </c>
      <c r="I51" s="11">
        <v>0</v>
      </c>
      <c r="J51" s="11">
        <v>0</v>
      </c>
      <c r="K51" s="11">
        <f>I51-J51</f>
        <v>0</v>
      </c>
      <c r="L51" s="11">
        <v>16552</v>
      </c>
    </row>
    <row r="52" spans="1:12" s="6" customFormat="1" ht="22.5" x14ac:dyDescent="0.25">
      <c r="A52" s="10" t="s">
        <v>136</v>
      </c>
      <c r="B52" s="10" t="s">
        <v>137</v>
      </c>
      <c r="C52" s="10" t="s">
        <v>138</v>
      </c>
      <c r="D52" s="11">
        <f>+D53</f>
        <v>0</v>
      </c>
      <c r="E52" s="11">
        <f>+E53</f>
        <v>0</v>
      </c>
      <c r="F52" s="11">
        <f>+F53</f>
        <v>0</v>
      </c>
      <c r="G52" s="11">
        <f>+G53</f>
        <v>0</v>
      </c>
      <c r="H52" s="11">
        <f>+H53</f>
        <v>0</v>
      </c>
      <c r="I52" s="11">
        <f>+I53</f>
        <v>0</v>
      </c>
      <c r="J52" s="11">
        <f>+J53</f>
        <v>0</v>
      </c>
      <c r="K52" s="11">
        <f>I52-J52</f>
        <v>0</v>
      </c>
      <c r="L52" s="11">
        <f>+L53</f>
        <v>20349</v>
      </c>
    </row>
    <row r="53" spans="1:12" s="6" customFormat="1" x14ac:dyDescent="0.25">
      <c r="A53" s="10" t="s">
        <v>139</v>
      </c>
      <c r="B53" s="10" t="s">
        <v>140</v>
      </c>
      <c r="C53" s="10" t="s">
        <v>141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f>I53-J53</f>
        <v>0</v>
      </c>
      <c r="L53" s="11">
        <v>20349</v>
      </c>
    </row>
    <row r="54" spans="1:12" s="6" customFormat="1" x14ac:dyDescent="0.25">
      <c r="A54" s="10" t="s">
        <v>142</v>
      </c>
      <c r="B54" s="10" t="s">
        <v>143</v>
      </c>
      <c r="C54" s="10" t="s">
        <v>144</v>
      </c>
      <c r="D54" s="11">
        <v>0</v>
      </c>
      <c r="E54" s="11">
        <v>0</v>
      </c>
      <c r="F54" s="11">
        <v>-955483</v>
      </c>
      <c r="G54" s="11">
        <v>-955483</v>
      </c>
      <c r="H54" s="11">
        <v>0</v>
      </c>
      <c r="I54" s="11">
        <v>0</v>
      </c>
      <c r="J54" s="11">
        <v>631322</v>
      </c>
      <c r="K54" s="11">
        <f>I54-J54</f>
        <v>-631322</v>
      </c>
      <c r="L54" s="11">
        <v>0</v>
      </c>
    </row>
    <row r="55" spans="1:12" s="6" customFormat="1" x14ac:dyDescent="0.25">
      <c r="A55" s="10" t="s">
        <v>145</v>
      </c>
      <c r="B55" s="10" t="s">
        <v>146</v>
      </c>
      <c r="C55" s="10" t="s">
        <v>147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631322</v>
      </c>
      <c r="K55" s="11">
        <f>I55-J55</f>
        <v>-631322</v>
      </c>
      <c r="L55" s="11">
        <v>0</v>
      </c>
    </row>
    <row r="56" spans="1:12" s="6" customFormat="1" x14ac:dyDescent="0.25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354472</v>
      </c>
      <c r="K56" s="11">
        <f>I56-J56</f>
        <v>-354472</v>
      </c>
      <c r="L56" s="11">
        <v>0</v>
      </c>
    </row>
    <row r="57" spans="1:12" s="6" customFormat="1" x14ac:dyDescent="0.25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276850</v>
      </c>
      <c r="K57" s="11">
        <f>I57-J57</f>
        <v>-276850</v>
      </c>
      <c r="L57" s="11">
        <v>0</v>
      </c>
    </row>
    <row r="58" spans="1:12" s="6" customFormat="1" x14ac:dyDescent="0.25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-955483</v>
      </c>
      <c r="G58" s="11">
        <v>-955483</v>
      </c>
      <c r="H58" s="11">
        <v>0</v>
      </c>
      <c r="I58" s="11">
        <v>0</v>
      </c>
      <c r="J58" s="11">
        <v>0</v>
      </c>
      <c r="K58" s="11">
        <f>I58-J58</f>
        <v>0</v>
      </c>
      <c r="L58" s="11">
        <v>0</v>
      </c>
    </row>
    <row r="59" spans="1:12" s="6" customFormat="1" x14ac:dyDescent="0.25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-955483</v>
      </c>
      <c r="G59" s="11">
        <v>-955483</v>
      </c>
      <c r="H59" s="11">
        <v>0</v>
      </c>
      <c r="I59" s="11">
        <v>0</v>
      </c>
      <c r="J59" s="11">
        <v>0</v>
      </c>
      <c r="K59" s="11">
        <f>I59-J59</f>
        <v>0</v>
      </c>
      <c r="L59" s="11">
        <v>0</v>
      </c>
    </row>
    <row r="60" spans="1:12" s="6" customFormat="1" x14ac:dyDescent="0.25">
      <c r="A60" s="8"/>
      <c r="B60" s="8"/>
      <c r="C60" s="8"/>
      <c r="D60" s="9"/>
      <c r="E60" s="9"/>
      <c r="F60" s="9"/>
      <c r="G60" s="9"/>
      <c r="H60" s="9"/>
      <c r="I60" s="9"/>
      <c r="J60" s="9"/>
      <c r="K60" s="9"/>
      <c r="L60" s="9"/>
    </row>
    <row r="61" spans="1:12" x14ac:dyDescent="0.25">
      <c r="A61" s="13" t="s">
        <v>160</v>
      </c>
      <c r="B61" s="13"/>
      <c r="C61" s="13"/>
      <c r="D61" s="13"/>
      <c r="E61" s="13" t="s">
        <v>162</v>
      </c>
      <c r="F61" s="13"/>
      <c r="G61" s="13"/>
      <c r="H61" s="13"/>
      <c r="I61" s="13" t="s">
        <v>163</v>
      </c>
      <c r="J61" s="13"/>
      <c r="K61" s="13"/>
      <c r="L61" s="13"/>
    </row>
    <row r="62" spans="1:12" x14ac:dyDescent="0.25">
      <c r="A62" s="3" t="s">
        <v>161</v>
      </c>
      <c r="B62" s="3"/>
      <c r="C62" s="3"/>
      <c r="D62" s="3"/>
      <c r="E62" s="3"/>
      <c r="F62" s="3"/>
      <c r="G62" s="3"/>
      <c r="H62" s="3"/>
      <c r="I62" s="3" t="s">
        <v>164</v>
      </c>
      <c r="J62" s="3"/>
      <c r="K62" s="3"/>
      <c r="L62" s="3"/>
    </row>
    <row r="121" spans="1:20" x14ac:dyDescent="0.25">
      <c r="A121" s="12"/>
      <c r="B121" s="12"/>
      <c r="C121" s="12"/>
      <c r="D121" s="12"/>
      <c r="I121" s="12"/>
      <c r="J121" s="12"/>
      <c r="K121" s="12"/>
      <c r="L121" s="12"/>
      <c r="Q121" s="12"/>
      <c r="R121" s="12"/>
      <c r="S121" s="12"/>
      <c r="T121" s="12"/>
    </row>
  </sheetData>
  <mergeCells count="25">
    <mergeCell ref="L7:L11"/>
    <mergeCell ref="A61:D61"/>
    <mergeCell ref="A62:D62"/>
    <mergeCell ref="E61:H61"/>
    <mergeCell ref="E62:H62"/>
    <mergeCell ref="I61:L61"/>
    <mergeCell ref="I62:L62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2022-05-16T07:00:47Z</dcterms:created>
  <dcterms:modified xsi:type="dcterms:W3CDTF">2022-05-16T07:00:51Z</dcterms:modified>
</cp:coreProperties>
</file>