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B808C5DB-E607-417A-B415-8F27A28CEF12}" xr6:coauthVersionLast="43" xr6:coauthVersionMax="43" xr10:uidLastSave="{00000000-0000-0000-0000-000000000000}"/>
  <bookViews>
    <workbookView xWindow="735" yWindow="2670" windowWidth="15375" windowHeight="7875" xr2:uid="{A7AED1F1-EACD-4F3D-A8A7-681286A5CF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4" i="1" s="1"/>
  <c r="I15" i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D18" i="1"/>
  <c r="E18" i="1"/>
  <c r="F18" i="1"/>
  <c r="G18" i="1"/>
  <c r="H18" i="1"/>
  <c r="I18" i="1"/>
  <c r="J18" i="1"/>
  <c r="K18" i="1" s="1"/>
  <c r="L18" i="1"/>
  <c r="K19" i="1"/>
  <c r="K20" i="1"/>
  <c r="G21" i="1"/>
  <c r="D22" i="1"/>
  <c r="D21" i="1" s="1"/>
  <c r="E22" i="1"/>
  <c r="E21" i="1" s="1"/>
  <c r="F22" i="1"/>
  <c r="F21" i="1" s="1"/>
  <c r="G22" i="1"/>
  <c r="H22" i="1"/>
  <c r="H21" i="1" s="1"/>
  <c r="I22" i="1"/>
  <c r="K22" i="1" s="1"/>
  <c r="J22" i="1"/>
  <c r="J21" i="1" s="1"/>
  <c r="L22" i="1"/>
  <c r="L21" i="1" s="1"/>
  <c r="K23" i="1"/>
  <c r="G25" i="1"/>
  <c r="G24" i="1" s="1"/>
  <c r="D26" i="1"/>
  <c r="D25" i="1" s="1"/>
  <c r="E26" i="1"/>
  <c r="E25" i="1" s="1"/>
  <c r="F26" i="1"/>
  <c r="F25" i="1" s="1"/>
  <c r="G26" i="1"/>
  <c r="H26" i="1"/>
  <c r="H25" i="1" s="1"/>
  <c r="I26" i="1"/>
  <c r="K26" i="1" s="1"/>
  <c r="J26" i="1"/>
  <c r="J25" i="1" s="1"/>
  <c r="L26" i="1"/>
  <c r="L25" i="1" s="1"/>
  <c r="K27" i="1"/>
  <c r="K28" i="1"/>
  <c r="G29" i="1"/>
  <c r="D30" i="1"/>
  <c r="D29" i="1" s="1"/>
  <c r="E30" i="1"/>
  <c r="E29" i="1" s="1"/>
  <c r="F30" i="1"/>
  <c r="F29" i="1" s="1"/>
  <c r="G30" i="1"/>
  <c r="H30" i="1"/>
  <c r="H29" i="1" s="1"/>
  <c r="I30" i="1"/>
  <c r="K30" i="1" s="1"/>
  <c r="J30" i="1"/>
  <c r="J29" i="1" s="1"/>
  <c r="L30" i="1"/>
  <c r="L29" i="1" s="1"/>
  <c r="K31" i="1"/>
  <c r="D32" i="1"/>
  <c r="H32" i="1"/>
  <c r="L32" i="1"/>
  <c r="D33" i="1"/>
  <c r="E33" i="1"/>
  <c r="E32" i="1" s="1"/>
  <c r="F33" i="1"/>
  <c r="F32" i="1" s="1"/>
  <c r="G33" i="1"/>
  <c r="G32" i="1" s="1"/>
  <c r="H33" i="1"/>
  <c r="I33" i="1"/>
  <c r="I32" i="1" s="1"/>
  <c r="K32" i="1" s="1"/>
  <c r="J33" i="1"/>
  <c r="J32" i="1" s="1"/>
  <c r="K33" i="1"/>
  <c r="L33" i="1"/>
  <c r="K34" i="1"/>
  <c r="K35" i="1"/>
  <c r="K36" i="1"/>
  <c r="G37" i="1"/>
  <c r="D38" i="1"/>
  <c r="D37" i="1" s="1"/>
  <c r="E38" i="1"/>
  <c r="E37" i="1" s="1"/>
  <c r="F38" i="1"/>
  <c r="F37" i="1" s="1"/>
  <c r="G38" i="1"/>
  <c r="H38" i="1"/>
  <c r="H37" i="1" s="1"/>
  <c r="I38" i="1"/>
  <c r="K38" i="1" s="1"/>
  <c r="J38" i="1"/>
  <c r="J37" i="1" s="1"/>
  <c r="L38" i="1"/>
  <c r="L37" i="1" s="1"/>
  <c r="K39" i="1"/>
  <c r="D40" i="1"/>
  <c r="E40" i="1"/>
  <c r="F40" i="1"/>
  <c r="G40" i="1"/>
  <c r="H40" i="1"/>
  <c r="I40" i="1"/>
  <c r="J40" i="1"/>
  <c r="K40" i="1" s="1"/>
  <c r="L40" i="1"/>
  <c r="K41" i="1"/>
  <c r="E43" i="1"/>
  <c r="E42" i="1" s="1"/>
  <c r="I43" i="1"/>
  <c r="K43" i="1" s="1"/>
  <c r="D44" i="1"/>
  <c r="D43" i="1" s="1"/>
  <c r="D42" i="1" s="1"/>
  <c r="E44" i="1"/>
  <c r="F44" i="1"/>
  <c r="F43" i="1" s="1"/>
  <c r="F42" i="1" s="1"/>
  <c r="G44" i="1"/>
  <c r="G43" i="1" s="1"/>
  <c r="G42" i="1" s="1"/>
  <c r="H44" i="1"/>
  <c r="H43" i="1" s="1"/>
  <c r="H42" i="1" s="1"/>
  <c r="I44" i="1"/>
  <c r="J44" i="1"/>
  <c r="J43" i="1" s="1"/>
  <c r="J42" i="1" s="1"/>
  <c r="L44" i="1"/>
  <c r="L43" i="1" s="1"/>
  <c r="L42" i="1" s="1"/>
  <c r="K45" i="1"/>
  <c r="K46" i="1"/>
  <c r="K47" i="1"/>
  <c r="K48" i="1"/>
  <c r="D49" i="1"/>
  <c r="E49" i="1"/>
  <c r="F49" i="1"/>
  <c r="G49" i="1"/>
  <c r="H49" i="1"/>
  <c r="I49" i="1"/>
  <c r="J49" i="1"/>
  <c r="K49" i="1"/>
  <c r="L49" i="1"/>
  <c r="K50" i="1"/>
  <c r="D52" i="1"/>
  <c r="D51" i="1" s="1"/>
  <c r="F52" i="1"/>
  <c r="F51" i="1" s="1"/>
  <c r="H52" i="1"/>
  <c r="H51" i="1" s="1"/>
  <c r="J52" i="1"/>
  <c r="J51" i="1" s="1"/>
  <c r="L52" i="1"/>
  <c r="L51" i="1" s="1"/>
  <c r="D53" i="1"/>
  <c r="E53" i="1"/>
  <c r="E52" i="1" s="1"/>
  <c r="E51" i="1" s="1"/>
  <c r="F53" i="1"/>
  <c r="G53" i="1"/>
  <c r="G52" i="1" s="1"/>
  <c r="G51" i="1" s="1"/>
  <c r="H53" i="1"/>
  <c r="I53" i="1"/>
  <c r="I52" i="1" s="1"/>
  <c r="J53" i="1"/>
  <c r="K53" i="1"/>
  <c r="L53" i="1"/>
  <c r="K54" i="1"/>
  <c r="D55" i="1"/>
  <c r="E55" i="1"/>
  <c r="F55" i="1"/>
  <c r="G55" i="1"/>
  <c r="H55" i="1"/>
  <c r="I55" i="1"/>
  <c r="K55" i="1" s="1"/>
  <c r="J55" i="1"/>
  <c r="L55" i="1"/>
  <c r="K56" i="1"/>
  <c r="K57" i="1"/>
  <c r="K58" i="1"/>
  <c r="K59" i="1"/>
  <c r="K60" i="1"/>
  <c r="L24" i="1" l="1"/>
  <c r="J24" i="1"/>
  <c r="F24" i="1"/>
  <c r="E24" i="1"/>
  <c r="L13" i="1"/>
  <c r="G13" i="1"/>
  <c r="K15" i="1"/>
  <c r="I51" i="1"/>
  <c r="K51" i="1" s="1"/>
  <c r="K52" i="1"/>
  <c r="H24" i="1"/>
  <c r="H13" i="1" s="1"/>
  <c r="D24" i="1"/>
  <c r="D13" i="1" s="1"/>
  <c r="J13" i="1"/>
  <c r="F13" i="1"/>
  <c r="E13" i="1"/>
  <c r="K44" i="1"/>
  <c r="I42" i="1"/>
  <c r="K42" i="1" s="1"/>
  <c r="I14" i="1"/>
  <c r="I37" i="1"/>
  <c r="K37" i="1" s="1"/>
  <c r="I29" i="1"/>
  <c r="K29" i="1" s="1"/>
  <c r="I25" i="1"/>
  <c r="I21" i="1"/>
  <c r="K21" i="1" s="1"/>
  <c r="I24" i="1" l="1"/>
  <c r="K24" i="1" s="1"/>
  <c r="K25" i="1"/>
  <c r="K14" i="1"/>
  <c r="I13" i="1"/>
  <c r="K13" i="1" s="1"/>
</calcChain>
</file>

<file path=xl/sharedStrings.xml><?xml version="1.0" encoding="utf-8"?>
<sst xmlns="http://schemas.openxmlformats.org/spreadsheetml/2006/main" count="170" uniqueCount="168">
  <si>
    <t>CENTRALIZAT</t>
  </si>
  <si>
    <t>CUI: 3394252</t>
  </si>
  <si>
    <t xml:space="preserve"> Anexa 13</t>
  </si>
  <si>
    <t>Cont de executie - Cheltuieli - Bugetul local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</si>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</sst>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E416-F780-4645-80BF-206C3C99483F}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D14+D21+D24+D42+D51</f>
        <v>2911851</v>
      </c>
      <c r="E13" s="11">
        <f>E14+E21+E24+E42+E51</f>
        <v>5162722</v>
      </c>
      <c r="F13" s="11">
        <f>F14+F21+F24+F42+F51</f>
        <v>6221351</v>
      </c>
      <c r="G13" s="11">
        <f>G14+G21+G24+G42+G51</f>
        <v>8823222</v>
      </c>
      <c r="H13" s="11">
        <f>H14+H21+H24+H42+H51</f>
        <v>8809322</v>
      </c>
      <c r="I13" s="11">
        <f>I14+I21+I24+I42+I51</f>
        <v>8743713</v>
      </c>
      <c r="J13" s="11">
        <f>J14+J21+J24+J42+J51</f>
        <v>7983699</v>
      </c>
      <c r="K13" s="11">
        <f>I13-J13</f>
        <v>760014</v>
      </c>
      <c r="L13" s="11">
        <f>L14+L21+L24+L42+L51</f>
        <v>12162775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D15+D18</f>
        <v>130000</v>
      </c>
      <c r="E14" s="11">
        <f>E15+E18</f>
        <v>151000</v>
      </c>
      <c r="F14" s="11">
        <f>F15+F18</f>
        <v>1660000</v>
      </c>
      <c r="G14" s="11">
        <f>G15+G18</f>
        <v>1818000</v>
      </c>
      <c r="H14" s="11">
        <f>H15+H18</f>
        <v>1808493</v>
      </c>
      <c r="I14" s="11">
        <f>I15+I18</f>
        <v>1758829</v>
      </c>
      <c r="J14" s="11">
        <f>J15+J18</f>
        <v>1705005</v>
      </c>
      <c r="K14" s="11">
        <f>I14-J14</f>
        <v>53824</v>
      </c>
      <c r="L14" s="11">
        <f>L15+L18</f>
        <v>1670227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130000</v>
      </c>
      <c r="E15" s="11">
        <f>E16</f>
        <v>151000</v>
      </c>
      <c r="F15" s="11">
        <f>F16</f>
        <v>1605000</v>
      </c>
      <c r="G15" s="11">
        <f>G16</f>
        <v>1773000</v>
      </c>
      <c r="H15" s="11">
        <f>H16</f>
        <v>1763493</v>
      </c>
      <c r="I15" s="11">
        <f>I16</f>
        <v>1719711</v>
      </c>
      <c r="J15" s="11">
        <f>J16</f>
        <v>1665887</v>
      </c>
      <c r="K15" s="11">
        <f>I15-J15</f>
        <v>53824</v>
      </c>
      <c r="L15" s="11">
        <f>L16</f>
        <v>1630869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130000</v>
      </c>
      <c r="E16" s="11">
        <f>E17</f>
        <v>151000</v>
      </c>
      <c r="F16" s="11">
        <f>F17</f>
        <v>1605000</v>
      </c>
      <c r="G16" s="11">
        <f>G17</f>
        <v>1773000</v>
      </c>
      <c r="H16" s="11">
        <f>H17</f>
        <v>1763493</v>
      </c>
      <c r="I16" s="11">
        <f>I17</f>
        <v>1719711</v>
      </c>
      <c r="J16" s="11">
        <f>J17</f>
        <v>1665887</v>
      </c>
      <c r="K16" s="11">
        <f>I16-J16</f>
        <v>53824</v>
      </c>
      <c r="L16" s="11">
        <f>L17</f>
        <v>1630869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130000</v>
      </c>
      <c r="E17" s="11">
        <v>151000</v>
      </c>
      <c r="F17" s="11">
        <v>1605000</v>
      </c>
      <c r="G17" s="11">
        <v>1773000</v>
      </c>
      <c r="H17" s="11">
        <v>1763493</v>
      </c>
      <c r="I17" s="11">
        <v>1719711</v>
      </c>
      <c r="J17" s="11">
        <v>1665887</v>
      </c>
      <c r="K17" s="11">
        <f>I17-J17</f>
        <v>53824</v>
      </c>
      <c r="L17" s="11">
        <v>1630869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D19+D20</f>
        <v>0</v>
      </c>
      <c r="E18" s="11">
        <f>E19+E20</f>
        <v>0</v>
      </c>
      <c r="F18" s="11">
        <f>F19+F20</f>
        <v>55000</v>
      </c>
      <c r="G18" s="11">
        <f>G19+G20</f>
        <v>45000</v>
      </c>
      <c r="H18" s="11">
        <f>H19+H20</f>
        <v>45000</v>
      </c>
      <c r="I18" s="11">
        <f>I19+I20</f>
        <v>39118</v>
      </c>
      <c r="J18" s="11">
        <f>J19+J20</f>
        <v>39118</v>
      </c>
      <c r="K18" s="11">
        <f>I18-J18</f>
        <v>0</v>
      </c>
      <c r="L18" s="11">
        <f>L19+L20</f>
        <v>39358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10000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45000</v>
      </c>
      <c r="G20" s="11">
        <v>45000</v>
      </c>
      <c r="H20" s="11">
        <v>45000</v>
      </c>
      <c r="I20" s="11">
        <v>39118</v>
      </c>
      <c r="J20" s="11">
        <v>39118</v>
      </c>
      <c r="K20" s="11">
        <f>I20-J20</f>
        <v>0</v>
      </c>
      <c r="L20" s="11">
        <v>39358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0</v>
      </c>
      <c r="E21" s="11">
        <f>+E22</f>
        <v>0</v>
      </c>
      <c r="F21" s="11">
        <f>+F22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5360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+D23</f>
        <v>0</v>
      </c>
      <c r="E22" s="11">
        <f>+E23</f>
        <v>0</v>
      </c>
      <c r="F22" s="11">
        <f>+F23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5360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5360</v>
      </c>
    </row>
    <row r="24" spans="1:12" s="6" customFormat="1" ht="22.5" x14ac:dyDescent="0.25">
      <c r="A24" s="10" t="s">
        <v>52</v>
      </c>
      <c r="B24" s="10" t="s">
        <v>53</v>
      </c>
      <c r="C24" s="10" t="s">
        <v>54</v>
      </c>
      <c r="D24" s="11">
        <f>D25+D29+D32+D37</f>
        <v>599700</v>
      </c>
      <c r="E24" s="11">
        <f>E25+E29+E32+E37</f>
        <v>2332065</v>
      </c>
      <c r="F24" s="11">
        <f>F25+F29+F32+F37</f>
        <v>1899200</v>
      </c>
      <c r="G24" s="11">
        <f>G25+G29+G32+G37</f>
        <v>3905565</v>
      </c>
      <c r="H24" s="11">
        <f>H25+H29+H32+H37</f>
        <v>3902276</v>
      </c>
      <c r="I24" s="11">
        <f>I25+I29+I32+I37</f>
        <v>3886331</v>
      </c>
      <c r="J24" s="11">
        <f>J25+J29+J32+J37</f>
        <v>3269549</v>
      </c>
      <c r="K24" s="11">
        <f>I24-J24</f>
        <v>616782</v>
      </c>
      <c r="L24" s="11">
        <f>L25+L29+L32+L37</f>
        <v>2286176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+D26+D28</f>
        <v>599700</v>
      </c>
      <c r="E25" s="11">
        <f>+E26+E28</f>
        <v>2002165</v>
      </c>
      <c r="F25" s="11">
        <f>+F26+F28</f>
        <v>810200</v>
      </c>
      <c r="G25" s="11">
        <f>+G26+G28</f>
        <v>2221665</v>
      </c>
      <c r="H25" s="11">
        <f>+H26+H28</f>
        <v>2218376</v>
      </c>
      <c r="I25" s="11">
        <f>+I26+I28</f>
        <v>2218376</v>
      </c>
      <c r="J25" s="11">
        <f>+J26+J28</f>
        <v>1971010</v>
      </c>
      <c r="K25" s="11">
        <f>I25-J25</f>
        <v>247366</v>
      </c>
      <c r="L25" s="11">
        <f>+L26+L28</f>
        <v>181419</v>
      </c>
    </row>
    <row r="26" spans="1:12" s="6" customFormat="1" ht="22.5" x14ac:dyDescent="0.25">
      <c r="A26" s="10" t="s">
        <v>58</v>
      </c>
      <c r="B26" s="10" t="s">
        <v>59</v>
      </c>
      <c r="C26" s="10" t="s">
        <v>60</v>
      </c>
      <c r="D26" s="11">
        <f>D27</f>
        <v>0</v>
      </c>
      <c r="E26" s="11">
        <f>E27</f>
        <v>0</v>
      </c>
      <c r="F26" s="11">
        <f>F27</f>
        <v>154500</v>
      </c>
      <c r="G26" s="11">
        <f>G27</f>
        <v>163500</v>
      </c>
      <c r="H26" s="11">
        <f>H27</f>
        <v>160211</v>
      </c>
      <c r="I26" s="11">
        <f>I27</f>
        <v>160211</v>
      </c>
      <c r="J26" s="11">
        <f>J27</f>
        <v>158333</v>
      </c>
      <c r="K26" s="11">
        <f>I26-J26</f>
        <v>1878</v>
      </c>
      <c r="L26" s="11">
        <f>L27</f>
        <v>157467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154500</v>
      </c>
      <c r="G27" s="11">
        <v>163500</v>
      </c>
      <c r="H27" s="11">
        <v>160211</v>
      </c>
      <c r="I27" s="11">
        <v>160211</v>
      </c>
      <c r="J27" s="11">
        <v>158333</v>
      </c>
      <c r="K27" s="11">
        <f>I27-J27</f>
        <v>1878</v>
      </c>
      <c r="L27" s="11">
        <v>157467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v>599700</v>
      </c>
      <c r="E28" s="11">
        <v>2002165</v>
      </c>
      <c r="F28" s="11">
        <v>655700</v>
      </c>
      <c r="G28" s="11">
        <v>2058165</v>
      </c>
      <c r="H28" s="11">
        <v>2058165</v>
      </c>
      <c r="I28" s="11">
        <v>2058165</v>
      </c>
      <c r="J28" s="11">
        <v>1812677</v>
      </c>
      <c r="K28" s="11">
        <f>I28-J28</f>
        <v>245488</v>
      </c>
      <c r="L28" s="11">
        <v>23952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f>+D30</f>
        <v>0</v>
      </c>
      <c r="E29" s="11">
        <f>+E30</f>
        <v>0</v>
      </c>
      <c r="F29" s="11">
        <f>+F30</f>
        <v>4000</v>
      </c>
      <c r="G29" s="11">
        <f>+G30</f>
        <v>4000</v>
      </c>
      <c r="H29" s="11">
        <f>+H30</f>
        <v>4000</v>
      </c>
      <c r="I29" s="11">
        <f>+I30</f>
        <v>3552</v>
      </c>
      <c r="J29" s="11">
        <f>+J30</f>
        <v>3552</v>
      </c>
      <c r="K29" s="11">
        <f>I29-J29</f>
        <v>0</v>
      </c>
      <c r="L29" s="11">
        <f>+L30</f>
        <v>0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</f>
        <v>0</v>
      </c>
      <c r="E30" s="11">
        <f>E31</f>
        <v>0</v>
      </c>
      <c r="F30" s="11">
        <f>F31</f>
        <v>4000</v>
      </c>
      <c r="G30" s="11">
        <f>G31</f>
        <v>4000</v>
      </c>
      <c r="H30" s="11">
        <f>H31</f>
        <v>4000</v>
      </c>
      <c r="I30" s="11">
        <f>I31</f>
        <v>3552</v>
      </c>
      <c r="J30" s="11">
        <f>J31</f>
        <v>3552</v>
      </c>
      <c r="K30" s="11">
        <f>I30-J30</f>
        <v>0</v>
      </c>
      <c r="L30" s="11">
        <f>L31</f>
        <v>0</v>
      </c>
    </row>
    <row r="31" spans="1:12" s="6" customFormat="1" x14ac:dyDescent="0.25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4000</v>
      </c>
      <c r="G31" s="11">
        <v>4000</v>
      </c>
      <c r="H31" s="11">
        <v>4000</v>
      </c>
      <c r="I31" s="11">
        <v>3552</v>
      </c>
      <c r="J31" s="11">
        <v>3552</v>
      </c>
      <c r="K31" s="11">
        <f>I31-J31</f>
        <v>0</v>
      </c>
      <c r="L31" s="11">
        <v>0</v>
      </c>
    </row>
    <row r="32" spans="1:12" s="6" customFormat="1" ht="22.5" x14ac:dyDescent="0.25">
      <c r="A32" s="10" t="s">
        <v>76</v>
      </c>
      <c r="B32" s="10" t="s">
        <v>77</v>
      </c>
      <c r="C32" s="10" t="s">
        <v>78</v>
      </c>
      <c r="D32" s="11">
        <f>D33+D36</f>
        <v>0</v>
      </c>
      <c r="E32" s="11">
        <f>E33+E36</f>
        <v>329900</v>
      </c>
      <c r="F32" s="11">
        <f>F33+F36</f>
        <v>74000</v>
      </c>
      <c r="G32" s="11">
        <f>G33+G36</f>
        <v>478900</v>
      </c>
      <c r="H32" s="11">
        <f>H33+H36</f>
        <v>478900</v>
      </c>
      <c r="I32" s="11">
        <f>I33+I36</f>
        <v>471470</v>
      </c>
      <c r="J32" s="11">
        <f>J33+J36</f>
        <v>133404</v>
      </c>
      <c r="K32" s="11">
        <f>I32-J32</f>
        <v>338066</v>
      </c>
      <c r="L32" s="11">
        <f>L33+L36</f>
        <v>907128</v>
      </c>
    </row>
    <row r="33" spans="1:12" s="6" customFormat="1" ht="22.5" x14ac:dyDescent="0.25">
      <c r="A33" s="10" t="s">
        <v>79</v>
      </c>
      <c r="B33" s="10" t="s">
        <v>80</v>
      </c>
      <c r="C33" s="10" t="s">
        <v>81</v>
      </c>
      <c r="D33" s="11">
        <f>D34+D35</f>
        <v>0</v>
      </c>
      <c r="E33" s="11">
        <f>E34+E35</f>
        <v>329900</v>
      </c>
      <c r="F33" s="11">
        <f>F34+F35</f>
        <v>74000</v>
      </c>
      <c r="G33" s="11">
        <f>G34+G35</f>
        <v>403900</v>
      </c>
      <c r="H33" s="11">
        <f>H34+H35</f>
        <v>403900</v>
      </c>
      <c r="I33" s="11">
        <f>I34+I35</f>
        <v>396470</v>
      </c>
      <c r="J33" s="11">
        <f>J34+J35</f>
        <v>58404</v>
      </c>
      <c r="K33" s="11">
        <f>I33-J33</f>
        <v>338066</v>
      </c>
      <c r="L33" s="11">
        <f>L34+L35</f>
        <v>832128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v>0</v>
      </c>
      <c r="E34" s="11">
        <v>0</v>
      </c>
      <c r="F34" s="11">
        <v>67000</v>
      </c>
      <c r="G34" s="11">
        <v>67000</v>
      </c>
      <c r="H34" s="11">
        <v>67000</v>
      </c>
      <c r="I34" s="11">
        <v>59570</v>
      </c>
      <c r="J34" s="11">
        <v>56848</v>
      </c>
      <c r="K34" s="11">
        <f>I34-J34</f>
        <v>2722</v>
      </c>
      <c r="L34" s="11">
        <v>56958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329900</v>
      </c>
      <c r="F35" s="11">
        <v>7000</v>
      </c>
      <c r="G35" s="11">
        <v>336900</v>
      </c>
      <c r="H35" s="11">
        <v>336900</v>
      </c>
      <c r="I35" s="11">
        <v>336900</v>
      </c>
      <c r="J35" s="11">
        <v>1556</v>
      </c>
      <c r="K35" s="11">
        <f>I35-J35</f>
        <v>335344</v>
      </c>
      <c r="L35" s="11">
        <v>775170</v>
      </c>
    </row>
    <row r="36" spans="1:12" s="6" customFormat="1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0</v>
      </c>
      <c r="G36" s="11">
        <v>75000</v>
      </c>
      <c r="H36" s="11">
        <v>75000</v>
      </c>
      <c r="I36" s="11">
        <v>75000</v>
      </c>
      <c r="J36" s="11">
        <v>75000</v>
      </c>
      <c r="K36" s="11">
        <f>I36-J36</f>
        <v>0</v>
      </c>
      <c r="L36" s="11">
        <v>75000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</f>
        <v>0</v>
      </c>
      <c r="E37" s="11">
        <f>+E38+E40</f>
        <v>0</v>
      </c>
      <c r="F37" s="11">
        <f>+F38+F40</f>
        <v>1011000</v>
      </c>
      <c r="G37" s="11">
        <f>+G38+G40</f>
        <v>1201000</v>
      </c>
      <c r="H37" s="11">
        <f>+H38+H40</f>
        <v>1201000</v>
      </c>
      <c r="I37" s="11">
        <f>+I38+I40</f>
        <v>1192933</v>
      </c>
      <c r="J37" s="11">
        <f>+J38+J40</f>
        <v>1161583</v>
      </c>
      <c r="K37" s="11">
        <f>I37-J37</f>
        <v>31350</v>
      </c>
      <c r="L37" s="11">
        <f>+L38+L40</f>
        <v>1197629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997000</v>
      </c>
      <c r="G38" s="11">
        <f>G39</f>
        <v>1052000</v>
      </c>
      <c r="H38" s="11">
        <f>H39</f>
        <v>1052000</v>
      </c>
      <c r="I38" s="11">
        <f>I39</f>
        <v>1043933</v>
      </c>
      <c r="J38" s="11">
        <f>J39</f>
        <v>1040723</v>
      </c>
      <c r="K38" s="11">
        <f>I38-J38</f>
        <v>3210</v>
      </c>
      <c r="L38" s="11">
        <f>L39</f>
        <v>1076769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997000</v>
      </c>
      <c r="G39" s="11">
        <v>1052000</v>
      </c>
      <c r="H39" s="11">
        <v>1052000</v>
      </c>
      <c r="I39" s="11">
        <v>1043933</v>
      </c>
      <c r="J39" s="11">
        <v>1040723</v>
      </c>
      <c r="K39" s="11">
        <f>I39-J39</f>
        <v>3210</v>
      </c>
      <c r="L39" s="11">
        <v>1076769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0</v>
      </c>
      <c r="E40" s="11">
        <f>E41</f>
        <v>0</v>
      </c>
      <c r="F40" s="11">
        <f>F41</f>
        <v>14000</v>
      </c>
      <c r="G40" s="11">
        <f>G41</f>
        <v>149000</v>
      </c>
      <c r="H40" s="11">
        <f>H41</f>
        <v>149000</v>
      </c>
      <c r="I40" s="11">
        <f>I41</f>
        <v>149000</v>
      </c>
      <c r="J40" s="11">
        <f>J41</f>
        <v>120860</v>
      </c>
      <c r="K40" s="11">
        <f>I40-J40</f>
        <v>28140</v>
      </c>
      <c r="L40" s="11">
        <f>L41</f>
        <v>120860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0</v>
      </c>
      <c r="E41" s="11">
        <v>0</v>
      </c>
      <c r="F41" s="11">
        <v>14000</v>
      </c>
      <c r="G41" s="11">
        <v>149000</v>
      </c>
      <c r="H41" s="11">
        <v>149000</v>
      </c>
      <c r="I41" s="11">
        <v>149000</v>
      </c>
      <c r="J41" s="11">
        <v>120860</v>
      </c>
      <c r="K41" s="11">
        <f>I41-J41</f>
        <v>28140</v>
      </c>
      <c r="L41" s="11">
        <v>120860</v>
      </c>
    </row>
    <row r="42" spans="1:12" s="6" customFormat="1" ht="33" x14ac:dyDescent="0.25">
      <c r="A42" s="10" t="s">
        <v>106</v>
      </c>
      <c r="B42" s="10" t="s">
        <v>107</v>
      </c>
      <c r="C42" s="10" t="s">
        <v>108</v>
      </c>
      <c r="D42" s="11">
        <f>D43+D49</f>
        <v>637000</v>
      </c>
      <c r="E42" s="11">
        <f>E43+E49</f>
        <v>644000</v>
      </c>
      <c r="F42" s="11">
        <f>F43+F49</f>
        <v>782000</v>
      </c>
      <c r="G42" s="11">
        <f>G43+G49</f>
        <v>866000</v>
      </c>
      <c r="H42" s="11">
        <f>H43+H49</f>
        <v>864896</v>
      </c>
      <c r="I42" s="11">
        <f>I43+I49</f>
        <v>864896</v>
      </c>
      <c r="J42" s="11">
        <f>J43+J49</f>
        <v>797652</v>
      </c>
      <c r="K42" s="11">
        <f>I42-J42</f>
        <v>67244</v>
      </c>
      <c r="L42" s="11">
        <f>L43+L49</f>
        <v>922182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+D44+D46+D47+D48</f>
        <v>637000</v>
      </c>
      <c r="E43" s="11">
        <f>+E44+E46+E47+E48</f>
        <v>644000</v>
      </c>
      <c r="F43" s="11">
        <f>+F44+F46+F47+F48</f>
        <v>707000</v>
      </c>
      <c r="G43" s="11">
        <f>+G44+G46+G47+G48</f>
        <v>714000</v>
      </c>
      <c r="H43" s="11">
        <f>+H44+H46+H47+H48</f>
        <v>712896</v>
      </c>
      <c r="I43" s="11">
        <f>+I44+I46+I47+I48</f>
        <v>712896</v>
      </c>
      <c r="J43" s="11">
        <f>+J44+J46+J47+J48</f>
        <v>645919</v>
      </c>
      <c r="K43" s="11">
        <f>I43-J43</f>
        <v>66977</v>
      </c>
      <c r="L43" s="11">
        <f>+L44+L46+L47+L48</f>
        <v>770449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50000</v>
      </c>
      <c r="E44" s="11">
        <f>E45</f>
        <v>50000</v>
      </c>
      <c r="F44" s="11">
        <f>F45</f>
        <v>70000</v>
      </c>
      <c r="G44" s="11">
        <f>G45</f>
        <v>55000</v>
      </c>
      <c r="H44" s="11">
        <f>H45</f>
        <v>55000</v>
      </c>
      <c r="I44" s="11">
        <f>I45</f>
        <v>55000</v>
      </c>
      <c r="J44" s="11">
        <f>J45</f>
        <v>1301</v>
      </c>
      <c r="K44" s="11">
        <f>I44-J44</f>
        <v>53699</v>
      </c>
      <c r="L44" s="11">
        <f>L45</f>
        <v>1301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50000</v>
      </c>
      <c r="E45" s="11">
        <v>50000</v>
      </c>
      <c r="F45" s="11">
        <v>70000</v>
      </c>
      <c r="G45" s="11">
        <v>55000</v>
      </c>
      <c r="H45" s="11">
        <v>55000</v>
      </c>
      <c r="I45" s="11">
        <v>55000</v>
      </c>
      <c r="J45" s="11">
        <v>1301</v>
      </c>
      <c r="K45" s="11">
        <f>I45-J45</f>
        <v>53699</v>
      </c>
      <c r="L45" s="11">
        <v>1301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0</v>
      </c>
      <c r="E46" s="11">
        <v>0</v>
      </c>
      <c r="F46" s="11">
        <v>50000</v>
      </c>
      <c r="G46" s="11">
        <v>65000</v>
      </c>
      <c r="H46" s="11">
        <v>64466</v>
      </c>
      <c r="I46" s="11">
        <v>64466</v>
      </c>
      <c r="J46" s="11">
        <v>60211</v>
      </c>
      <c r="K46" s="11">
        <f>I46-J46</f>
        <v>4255</v>
      </c>
      <c r="L46" s="11">
        <v>60478</v>
      </c>
    </row>
    <row r="47" spans="1:12" s="6" customFormat="1" x14ac:dyDescent="0.25">
      <c r="A47" s="10" t="s">
        <v>121</v>
      </c>
      <c r="B47" s="10" t="s">
        <v>122</v>
      </c>
      <c r="C47" s="10" t="s">
        <v>123</v>
      </c>
      <c r="D47" s="11">
        <v>560000</v>
      </c>
      <c r="E47" s="11">
        <v>567000</v>
      </c>
      <c r="F47" s="11">
        <v>560000</v>
      </c>
      <c r="G47" s="11">
        <v>567000</v>
      </c>
      <c r="H47" s="11">
        <v>566430</v>
      </c>
      <c r="I47" s="11">
        <v>566430</v>
      </c>
      <c r="J47" s="11">
        <v>566254</v>
      </c>
      <c r="K47" s="11">
        <f>I47-J47</f>
        <v>176</v>
      </c>
      <c r="L47" s="11">
        <v>705825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v>27000</v>
      </c>
      <c r="E48" s="11">
        <v>27000</v>
      </c>
      <c r="F48" s="11">
        <v>27000</v>
      </c>
      <c r="G48" s="11">
        <v>27000</v>
      </c>
      <c r="H48" s="11">
        <v>27000</v>
      </c>
      <c r="I48" s="11">
        <v>27000</v>
      </c>
      <c r="J48" s="11">
        <v>18153</v>
      </c>
      <c r="K48" s="11">
        <f>I48-J48</f>
        <v>8847</v>
      </c>
      <c r="L48" s="11">
        <v>2845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+D50</f>
        <v>0</v>
      </c>
      <c r="E49" s="11">
        <f>+E50</f>
        <v>0</v>
      </c>
      <c r="F49" s="11">
        <f>+F50</f>
        <v>75000</v>
      </c>
      <c r="G49" s="11">
        <f>+G50</f>
        <v>152000</v>
      </c>
      <c r="H49" s="11">
        <f>+H50</f>
        <v>152000</v>
      </c>
      <c r="I49" s="11">
        <f>+I50</f>
        <v>152000</v>
      </c>
      <c r="J49" s="11">
        <f>+J50</f>
        <v>151733</v>
      </c>
      <c r="K49" s="11">
        <f>I49-J49</f>
        <v>267</v>
      </c>
      <c r="L49" s="11">
        <f>+L50</f>
        <v>151733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0</v>
      </c>
      <c r="E50" s="11">
        <v>0</v>
      </c>
      <c r="F50" s="11">
        <v>75000</v>
      </c>
      <c r="G50" s="11">
        <v>152000</v>
      </c>
      <c r="H50" s="11">
        <v>152000</v>
      </c>
      <c r="I50" s="11">
        <v>152000</v>
      </c>
      <c r="J50" s="11">
        <v>151733</v>
      </c>
      <c r="K50" s="11">
        <f>I50-J50</f>
        <v>267</v>
      </c>
      <c r="L50" s="11">
        <v>151733</v>
      </c>
    </row>
    <row r="51" spans="1:12" s="6" customFormat="1" ht="22.5" x14ac:dyDescent="0.25">
      <c r="A51" s="10" t="s">
        <v>133</v>
      </c>
      <c r="B51" s="10" t="s">
        <v>134</v>
      </c>
      <c r="C51" s="10" t="s">
        <v>135</v>
      </c>
      <c r="D51" s="11">
        <f>+D52+D55</f>
        <v>1545151</v>
      </c>
      <c r="E51" s="11">
        <f>+E52+E55</f>
        <v>2035657</v>
      </c>
      <c r="F51" s="11">
        <f>+F52+F55</f>
        <v>1880151</v>
      </c>
      <c r="G51" s="11">
        <f>+G52+G55</f>
        <v>2233657</v>
      </c>
      <c r="H51" s="11">
        <f>+H52+H55</f>
        <v>2233657</v>
      </c>
      <c r="I51" s="11">
        <f>+I52+I55</f>
        <v>2233657</v>
      </c>
      <c r="J51" s="11">
        <f>+J52+J55</f>
        <v>2211493</v>
      </c>
      <c r="K51" s="11">
        <f>I51-J51</f>
        <v>22164</v>
      </c>
      <c r="L51" s="11">
        <f>+L52+L55</f>
        <v>7278830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D53</f>
        <v>1545151</v>
      </c>
      <c r="E52" s="11">
        <f>E53</f>
        <v>2035657</v>
      </c>
      <c r="F52" s="11">
        <f>F53</f>
        <v>1792151</v>
      </c>
      <c r="G52" s="11">
        <f>G53</f>
        <v>2044657</v>
      </c>
      <c r="H52" s="11">
        <f>H53</f>
        <v>2044657</v>
      </c>
      <c r="I52" s="11">
        <f>I53</f>
        <v>2044657</v>
      </c>
      <c r="J52" s="11">
        <f>J53</f>
        <v>2023971</v>
      </c>
      <c r="K52" s="11">
        <f>I52-J52</f>
        <v>20686</v>
      </c>
      <c r="L52" s="11">
        <f>L53</f>
        <v>7078992</v>
      </c>
    </row>
    <row r="53" spans="1:12" s="6" customFormat="1" ht="22.5" x14ac:dyDescent="0.25">
      <c r="A53" s="10" t="s">
        <v>139</v>
      </c>
      <c r="B53" s="10" t="s">
        <v>140</v>
      </c>
      <c r="C53" s="10" t="s">
        <v>141</v>
      </c>
      <c r="D53" s="11">
        <f>D54</f>
        <v>1545151</v>
      </c>
      <c r="E53" s="11">
        <f>E54</f>
        <v>2035657</v>
      </c>
      <c r="F53" s="11">
        <f>F54</f>
        <v>1792151</v>
      </c>
      <c r="G53" s="11">
        <f>G54</f>
        <v>2044657</v>
      </c>
      <c r="H53" s="11">
        <f>H54</f>
        <v>2044657</v>
      </c>
      <c r="I53" s="11">
        <f>I54</f>
        <v>2044657</v>
      </c>
      <c r="J53" s="11">
        <f>J54</f>
        <v>2023971</v>
      </c>
      <c r="K53" s="11">
        <f>I53-J53</f>
        <v>20686</v>
      </c>
      <c r="L53" s="11">
        <f>L54</f>
        <v>7078992</v>
      </c>
    </row>
    <row r="54" spans="1:12" s="6" customFormat="1" x14ac:dyDescent="0.25">
      <c r="A54" s="10" t="s">
        <v>142</v>
      </c>
      <c r="B54" s="10" t="s">
        <v>143</v>
      </c>
      <c r="C54" s="10" t="s">
        <v>144</v>
      </c>
      <c r="D54" s="11">
        <v>1545151</v>
      </c>
      <c r="E54" s="11">
        <v>2035657</v>
      </c>
      <c r="F54" s="11">
        <v>1792151</v>
      </c>
      <c r="G54" s="11">
        <v>2044657</v>
      </c>
      <c r="H54" s="11">
        <v>2044657</v>
      </c>
      <c r="I54" s="11">
        <v>2044657</v>
      </c>
      <c r="J54" s="11">
        <v>2023971</v>
      </c>
      <c r="K54" s="11">
        <f>I54-J54</f>
        <v>20686</v>
      </c>
      <c r="L54" s="11">
        <v>7078992</v>
      </c>
    </row>
    <row r="55" spans="1:12" s="6" customFormat="1" ht="22.5" x14ac:dyDescent="0.25">
      <c r="A55" s="10" t="s">
        <v>145</v>
      </c>
      <c r="B55" s="10" t="s">
        <v>146</v>
      </c>
      <c r="C55" s="10" t="s">
        <v>147</v>
      </c>
      <c r="D55" s="11">
        <f>+D56</f>
        <v>0</v>
      </c>
      <c r="E55" s="11">
        <f>+E56</f>
        <v>0</v>
      </c>
      <c r="F55" s="11">
        <f>+F56</f>
        <v>88000</v>
      </c>
      <c r="G55" s="11">
        <f>+G56</f>
        <v>189000</v>
      </c>
      <c r="H55" s="11">
        <f>+H56</f>
        <v>189000</v>
      </c>
      <c r="I55" s="11">
        <f>+I56</f>
        <v>189000</v>
      </c>
      <c r="J55" s="11">
        <f>+J56</f>
        <v>187522</v>
      </c>
      <c r="K55" s="11">
        <f>I55-J55</f>
        <v>1478</v>
      </c>
      <c r="L55" s="11">
        <f>+L56</f>
        <v>199838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88000</v>
      </c>
      <c r="G56" s="11">
        <v>189000</v>
      </c>
      <c r="H56" s="11">
        <v>189000</v>
      </c>
      <c r="I56" s="11">
        <v>189000</v>
      </c>
      <c r="J56" s="11">
        <v>187522</v>
      </c>
      <c r="K56" s="11">
        <f>I56-J56</f>
        <v>1478</v>
      </c>
      <c r="L56" s="11">
        <v>199838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-2362151</v>
      </c>
      <c r="G57" s="11">
        <v>-2352151</v>
      </c>
      <c r="H57" s="11">
        <v>0</v>
      </c>
      <c r="I57" s="11">
        <v>0</v>
      </c>
      <c r="J57" s="11">
        <v>-1406668</v>
      </c>
      <c r="K57" s="11">
        <f>I57-J57</f>
        <v>1406668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10000</v>
      </c>
      <c r="H58" s="11">
        <v>0</v>
      </c>
      <c r="I58" s="11">
        <v>0</v>
      </c>
      <c r="J58" s="11">
        <v>527969</v>
      </c>
      <c r="K58" s="11">
        <f>I58-J58</f>
        <v>-527969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-2362151</v>
      </c>
      <c r="G59" s="11">
        <v>-2352151</v>
      </c>
      <c r="H59" s="11">
        <v>0</v>
      </c>
      <c r="I59" s="11">
        <v>0</v>
      </c>
      <c r="J59" s="11">
        <v>-1406668</v>
      </c>
      <c r="K59" s="11">
        <f>I59-J59</f>
        <v>1406668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-2362151</v>
      </c>
      <c r="G60" s="11">
        <v>-2362151</v>
      </c>
      <c r="H60" s="11">
        <v>0</v>
      </c>
      <c r="I60" s="11">
        <v>0</v>
      </c>
      <c r="J60" s="11">
        <v>-1934637</v>
      </c>
      <c r="K60" s="11">
        <f>I60-J60</f>
        <v>1934637</v>
      </c>
      <c r="L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25">
      <c r="A62" s="13" t="s">
        <v>163</v>
      </c>
      <c r="B62" s="13"/>
      <c r="C62" s="13"/>
      <c r="D62" s="13"/>
      <c r="E62" s="13" t="s">
        <v>165</v>
      </c>
      <c r="F62" s="13"/>
      <c r="G62" s="13"/>
      <c r="H62" s="13"/>
      <c r="I62" s="13" t="s">
        <v>166</v>
      </c>
      <c r="J62" s="13"/>
      <c r="K62" s="13"/>
      <c r="L62" s="13"/>
    </row>
    <row r="63" spans="1:12" x14ac:dyDescent="0.25">
      <c r="A63" s="3" t="s">
        <v>164</v>
      </c>
      <c r="B63" s="3"/>
      <c r="C63" s="3"/>
      <c r="D63" s="3"/>
      <c r="E63" s="3"/>
      <c r="F63" s="3"/>
      <c r="G63" s="3"/>
      <c r="H63" s="3"/>
      <c r="I63" s="3" t="s">
        <v>167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5">
    <mergeCell ref="L7:L11"/>
    <mergeCell ref="A62:D62"/>
    <mergeCell ref="A63:D63"/>
    <mergeCell ref="E62:H62"/>
    <mergeCell ref="E63:H63"/>
    <mergeCell ref="I62:L62"/>
    <mergeCell ref="I63:L63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2022-03-01T08:20:30Z</dcterms:created>
  <dcterms:modified xsi:type="dcterms:W3CDTF">2022-03-01T08:20:33Z</dcterms:modified>
</cp:coreProperties>
</file>