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369B7568-E485-4E32-9CFB-1D64C50534B9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 s="1"/>
  <c r="D16" i="1"/>
  <c r="D15" i="1" s="1"/>
  <c r="D14" i="1" s="1"/>
  <c r="E16" i="1"/>
  <c r="E15" i="1" s="1"/>
  <c r="E14" i="1" s="1"/>
  <c r="F16" i="1"/>
  <c r="F15" i="1" s="1"/>
  <c r="F14" i="1" s="1"/>
  <c r="G16" i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D18" i="1"/>
  <c r="E18" i="1"/>
  <c r="F18" i="1"/>
  <c r="G18" i="1"/>
  <c r="H18" i="1"/>
  <c r="I18" i="1"/>
  <c r="J18" i="1"/>
  <c r="K18" i="1"/>
  <c r="L18" i="1"/>
  <c r="K19" i="1"/>
  <c r="K20" i="1"/>
  <c r="E21" i="1"/>
  <c r="I21" i="1"/>
  <c r="D22" i="1"/>
  <c r="D21" i="1" s="1"/>
  <c r="E22" i="1"/>
  <c r="F22" i="1"/>
  <c r="F21" i="1" s="1"/>
  <c r="G22" i="1"/>
  <c r="G21" i="1" s="1"/>
  <c r="H22" i="1"/>
  <c r="H21" i="1" s="1"/>
  <c r="I22" i="1"/>
  <c r="J22" i="1"/>
  <c r="J21" i="1" s="1"/>
  <c r="K22" i="1"/>
  <c r="L22" i="1"/>
  <c r="L21" i="1" s="1"/>
  <c r="K23" i="1"/>
  <c r="E25" i="1"/>
  <c r="I25" i="1"/>
  <c r="D26" i="1"/>
  <c r="D25" i="1" s="1"/>
  <c r="D24" i="1" s="1"/>
  <c r="E26" i="1"/>
  <c r="F26" i="1"/>
  <c r="F25" i="1" s="1"/>
  <c r="G26" i="1"/>
  <c r="G25" i="1" s="1"/>
  <c r="H26" i="1"/>
  <c r="H25" i="1" s="1"/>
  <c r="H24" i="1" s="1"/>
  <c r="I26" i="1"/>
  <c r="J26" i="1"/>
  <c r="J25" i="1" s="1"/>
  <c r="J24" i="1" s="1"/>
  <c r="K26" i="1"/>
  <c r="L26" i="1"/>
  <c r="L25" i="1" s="1"/>
  <c r="K27" i="1"/>
  <c r="K28" i="1"/>
  <c r="E29" i="1"/>
  <c r="I29" i="1"/>
  <c r="K29" i="1" s="1"/>
  <c r="D30" i="1"/>
  <c r="D29" i="1" s="1"/>
  <c r="E30" i="1"/>
  <c r="F30" i="1"/>
  <c r="F29" i="1" s="1"/>
  <c r="G30" i="1"/>
  <c r="G29" i="1" s="1"/>
  <c r="H30" i="1"/>
  <c r="H29" i="1" s="1"/>
  <c r="I30" i="1"/>
  <c r="J30" i="1"/>
  <c r="J29" i="1" s="1"/>
  <c r="K30" i="1"/>
  <c r="L30" i="1"/>
  <c r="L29" i="1" s="1"/>
  <c r="K31" i="1"/>
  <c r="F32" i="1"/>
  <c r="J32" i="1"/>
  <c r="D33" i="1"/>
  <c r="D32" i="1" s="1"/>
  <c r="E33" i="1"/>
  <c r="E32" i="1" s="1"/>
  <c r="F33" i="1"/>
  <c r="G33" i="1"/>
  <c r="G32" i="1" s="1"/>
  <c r="H33" i="1"/>
  <c r="H32" i="1" s="1"/>
  <c r="I33" i="1"/>
  <c r="I32" i="1" s="1"/>
  <c r="K32" i="1" s="1"/>
  <c r="J33" i="1"/>
  <c r="L33" i="1"/>
  <c r="L32" i="1" s="1"/>
  <c r="K34" i="1"/>
  <c r="K35" i="1"/>
  <c r="F36" i="1"/>
  <c r="J36" i="1"/>
  <c r="D37" i="1"/>
  <c r="D36" i="1" s="1"/>
  <c r="E37" i="1"/>
  <c r="E36" i="1" s="1"/>
  <c r="F37" i="1"/>
  <c r="G37" i="1"/>
  <c r="G36" i="1" s="1"/>
  <c r="H37" i="1"/>
  <c r="H36" i="1" s="1"/>
  <c r="I37" i="1"/>
  <c r="I36" i="1" s="1"/>
  <c r="K36" i="1" s="1"/>
  <c r="J37" i="1"/>
  <c r="L37" i="1"/>
  <c r="L36" i="1" s="1"/>
  <c r="K38" i="1"/>
  <c r="D39" i="1"/>
  <c r="E39" i="1"/>
  <c r="F39" i="1"/>
  <c r="G39" i="1"/>
  <c r="H39" i="1"/>
  <c r="I39" i="1"/>
  <c r="J39" i="1"/>
  <c r="K39" i="1"/>
  <c r="L39" i="1"/>
  <c r="K40" i="1"/>
  <c r="D42" i="1"/>
  <c r="D41" i="1" s="1"/>
  <c r="H42" i="1"/>
  <c r="H41" i="1" s="1"/>
  <c r="L42" i="1"/>
  <c r="L41" i="1" s="1"/>
  <c r="D43" i="1"/>
  <c r="E43" i="1"/>
  <c r="E42" i="1" s="1"/>
  <c r="E41" i="1" s="1"/>
  <c r="F43" i="1"/>
  <c r="F42" i="1" s="1"/>
  <c r="F41" i="1" s="1"/>
  <c r="G43" i="1"/>
  <c r="G42" i="1" s="1"/>
  <c r="G41" i="1" s="1"/>
  <c r="H43" i="1"/>
  <c r="I43" i="1"/>
  <c r="I42" i="1" s="1"/>
  <c r="J43" i="1"/>
  <c r="J42" i="1" s="1"/>
  <c r="J41" i="1" s="1"/>
  <c r="K43" i="1"/>
  <c r="L43" i="1"/>
  <c r="K44" i="1"/>
  <c r="K45" i="1"/>
  <c r="K46" i="1"/>
  <c r="K47" i="1"/>
  <c r="D48" i="1"/>
  <c r="E48" i="1"/>
  <c r="F48" i="1"/>
  <c r="G48" i="1"/>
  <c r="H48" i="1"/>
  <c r="I48" i="1"/>
  <c r="K48" i="1" s="1"/>
  <c r="J48" i="1"/>
  <c r="L48" i="1"/>
  <c r="K49" i="1"/>
  <c r="G51" i="1"/>
  <c r="G50" i="1" s="1"/>
  <c r="D52" i="1"/>
  <c r="D51" i="1" s="1"/>
  <c r="D50" i="1" s="1"/>
  <c r="E52" i="1"/>
  <c r="E51" i="1" s="1"/>
  <c r="E50" i="1" s="1"/>
  <c r="F52" i="1"/>
  <c r="F51" i="1" s="1"/>
  <c r="F50" i="1" s="1"/>
  <c r="G52" i="1"/>
  <c r="H52" i="1"/>
  <c r="H51" i="1" s="1"/>
  <c r="H50" i="1" s="1"/>
  <c r="I52" i="1"/>
  <c r="K52" i="1" s="1"/>
  <c r="J52" i="1"/>
  <c r="J51" i="1" s="1"/>
  <c r="J50" i="1" s="1"/>
  <c r="L52" i="1"/>
  <c r="L51" i="1" s="1"/>
  <c r="L50" i="1" s="1"/>
  <c r="K53" i="1"/>
  <c r="D54" i="1"/>
  <c r="E54" i="1"/>
  <c r="F54" i="1"/>
  <c r="G54" i="1"/>
  <c r="H54" i="1"/>
  <c r="I54" i="1"/>
  <c r="J54" i="1"/>
  <c r="K54" i="1"/>
  <c r="L54" i="1"/>
  <c r="K55" i="1"/>
  <c r="K56" i="1"/>
  <c r="K57" i="1"/>
  <c r="K58" i="1"/>
  <c r="K59" i="1"/>
  <c r="K60" i="1"/>
  <c r="K61" i="1"/>
  <c r="J13" i="1" l="1"/>
  <c r="G24" i="1"/>
  <c r="I24" i="1"/>
  <c r="K24" i="1" s="1"/>
  <c r="K21" i="1"/>
  <c r="I41" i="1"/>
  <c r="K41" i="1" s="1"/>
  <c r="K42" i="1"/>
  <c r="F24" i="1"/>
  <c r="F13" i="1" s="1"/>
  <c r="E24" i="1"/>
  <c r="E13" i="1" s="1"/>
  <c r="H13" i="1"/>
  <c r="D13" i="1"/>
  <c r="L24" i="1"/>
  <c r="L13" i="1"/>
  <c r="G13" i="1"/>
  <c r="I51" i="1"/>
  <c r="K37" i="1"/>
  <c r="K33" i="1"/>
  <c r="K25" i="1"/>
  <c r="I15" i="1"/>
  <c r="K15" i="1" l="1"/>
  <c r="I14" i="1"/>
  <c r="K51" i="1"/>
  <c r="I50" i="1"/>
  <c r="K50" i="1" s="1"/>
  <c r="K14" i="1" l="1"/>
  <c r="I13" i="1"/>
  <c r="K13" i="1" s="1"/>
</calcChain>
</file>

<file path=xl/sharedStrings.xml><?xml version="1.0" encoding="utf-8"?>
<sst xmlns="http://schemas.openxmlformats.org/spreadsheetml/2006/main" count="173" uniqueCount="171">
  <si>
    <t>CENTRALIZAT</t>
  </si>
  <si>
    <t>CUI: 3394252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</si>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</sst>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D14+D21+D24+D41+D50</f>
        <v>4007297</v>
      </c>
      <c r="E13" s="11">
        <f>E14+E21+E24+E41+E50</f>
        <v>3980297</v>
      </c>
      <c r="F13" s="11">
        <f>F14+F21+F24+F41+F50</f>
        <v>7483797</v>
      </c>
      <c r="G13" s="11">
        <f>G14+G21+G24+G41+G50</f>
        <v>6851797</v>
      </c>
      <c r="H13" s="11">
        <f>H14+H21+H24+H41+H50</f>
        <v>6844083</v>
      </c>
      <c r="I13" s="11">
        <f>I14+I21+I24+I41+I50</f>
        <v>6844083</v>
      </c>
      <c r="J13" s="11">
        <f>J14+J21+J24+J41+J50</f>
        <v>4382880</v>
      </c>
      <c r="K13" s="11">
        <f>I13-J13</f>
        <v>2461203</v>
      </c>
      <c r="L13" s="11">
        <f>L14+L21+L24+L41+L50</f>
        <v>9214779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D15+D18</f>
        <v>151000</v>
      </c>
      <c r="E14" s="11">
        <f>E15+E18</f>
        <v>151000</v>
      </c>
      <c r="F14" s="11">
        <f>F15+F18</f>
        <v>1875000</v>
      </c>
      <c r="G14" s="11">
        <f>G15+G18</f>
        <v>1512000</v>
      </c>
      <c r="H14" s="11">
        <f>H15+H18</f>
        <v>1508412</v>
      </c>
      <c r="I14" s="11">
        <f>I15+I18</f>
        <v>1508412</v>
      </c>
      <c r="J14" s="11">
        <f>J15+J18</f>
        <v>1228152</v>
      </c>
      <c r="K14" s="11">
        <f>I14-J14</f>
        <v>280260</v>
      </c>
      <c r="L14" s="11">
        <f>L15+L18</f>
        <v>1150898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151000</v>
      </c>
      <c r="E15" s="11">
        <f>E16</f>
        <v>151000</v>
      </c>
      <c r="F15" s="11">
        <f>F16</f>
        <v>1820000</v>
      </c>
      <c r="G15" s="11">
        <f>G16</f>
        <v>1477000</v>
      </c>
      <c r="H15" s="11">
        <f>H16</f>
        <v>1473412</v>
      </c>
      <c r="I15" s="11">
        <f>I16</f>
        <v>1473412</v>
      </c>
      <c r="J15" s="11">
        <f>J16</f>
        <v>1198925</v>
      </c>
      <c r="K15" s="11">
        <f>I15-J15</f>
        <v>274487</v>
      </c>
      <c r="L15" s="11">
        <f>L16</f>
        <v>1121590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151000</v>
      </c>
      <c r="E16" s="11">
        <f>E17</f>
        <v>151000</v>
      </c>
      <c r="F16" s="11">
        <f>F17</f>
        <v>1820000</v>
      </c>
      <c r="G16" s="11">
        <f>G17</f>
        <v>1477000</v>
      </c>
      <c r="H16" s="11">
        <f>H17</f>
        <v>1473412</v>
      </c>
      <c r="I16" s="11">
        <f>I17</f>
        <v>1473412</v>
      </c>
      <c r="J16" s="11">
        <f>J17</f>
        <v>1198925</v>
      </c>
      <c r="K16" s="11">
        <f>I16-J16</f>
        <v>274487</v>
      </c>
      <c r="L16" s="11">
        <f>L17</f>
        <v>1121590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151000</v>
      </c>
      <c r="E17" s="11">
        <v>151000</v>
      </c>
      <c r="F17" s="11">
        <v>1820000</v>
      </c>
      <c r="G17" s="11">
        <v>1477000</v>
      </c>
      <c r="H17" s="11">
        <v>1473412</v>
      </c>
      <c r="I17" s="11">
        <v>1473412</v>
      </c>
      <c r="J17" s="11">
        <v>1198925</v>
      </c>
      <c r="K17" s="11">
        <f>I17-J17</f>
        <v>274487</v>
      </c>
      <c r="L17" s="11">
        <v>1121590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D19+D20</f>
        <v>0</v>
      </c>
      <c r="E18" s="11">
        <f>E19+E20</f>
        <v>0</v>
      </c>
      <c r="F18" s="11">
        <f>F19+F20</f>
        <v>55000</v>
      </c>
      <c r="G18" s="11">
        <f>G19+G20</f>
        <v>35000</v>
      </c>
      <c r="H18" s="11">
        <f>H19+H20</f>
        <v>35000</v>
      </c>
      <c r="I18" s="11">
        <f>I19+I20</f>
        <v>35000</v>
      </c>
      <c r="J18" s="11">
        <f>J19+J20</f>
        <v>29227</v>
      </c>
      <c r="K18" s="11">
        <f>I18-J18</f>
        <v>5773</v>
      </c>
      <c r="L18" s="11">
        <f>L19+L20</f>
        <v>29308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10000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45000</v>
      </c>
      <c r="G20" s="11">
        <v>35000</v>
      </c>
      <c r="H20" s="11">
        <v>35000</v>
      </c>
      <c r="I20" s="11">
        <v>35000</v>
      </c>
      <c r="J20" s="11">
        <v>29227</v>
      </c>
      <c r="K20" s="11">
        <f>I20-J20</f>
        <v>5773</v>
      </c>
      <c r="L20" s="11">
        <v>29308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+D22</f>
        <v>0</v>
      </c>
      <c r="E21" s="11">
        <f>+E22</f>
        <v>0</v>
      </c>
      <c r="F21" s="11">
        <f>+F22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41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+D23</f>
        <v>0</v>
      </c>
      <c r="E22" s="11">
        <f>+E23</f>
        <v>0</v>
      </c>
      <c r="F22" s="11">
        <f>+F23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I22-J22</f>
        <v>0</v>
      </c>
      <c r="L22" s="11">
        <f>+L23</f>
        <v>41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41</v>
      </c>
    </row>
    <row r="24" spans="1:12" s="6" customFormat="1" ht="22.5" x14ac:dyDescent="0.25">
      <c r="A24" s="10" t="s">
        <v>52</v>
      </c>
      <c r="B24" s="10" t="s">
        <v>53</v>
      </c>
      <c r="C24" s="10" t="s">
        <v>54</v>
      </c>
      <c r="D24" s="11">
        <f>D25+D29+D32+D36</f>
        <v>1289940</v>
      </c>
      <c r="E24" s="11">
        <f>E25+E29+E32+E36</f>
        <v>1289940</v>
      </c>
      <c r="F24" s="11">
        <f>F25+F29+F32+F36</f>
        <v>2623440</v>
      </c>
      <c r="G24" s="11">
        <f>G25+G29+G32+G36</f>
        <v>2384440</v>
      </c>
      <c r="H24" s="11">
        <f>H25+H29+H32+H36</f>
        <v>2381151</v>
      </c>
      <c r="I24" s="11">
        <f>I25+I29+I32+I36</f>
        <v>2381151</v>
      </c>
      <c r="J24" s="11">
        <f>J25+J29+J32+J36</f>
        <v>1892758</v>
      </c>
      <c r="K24" s="11">
        <f>I24-J24</f>
        <v>488393</v>
      </c>
      <c r="L24" s="11">
        <f>L25+L29+L32+L36</f>
        <v>1709768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+D26+D28</f>
        <v>1289940</v>
      </c>
      <c r="E25" s="11">
        <f>+E26+E28</f>
        <v>1289940</v>
      </c>
      <c r="F25" s="11">
        <f>+F26+F28</f>
        <v>1534440</v>
      </c>
      <c r="G25" s="11">
        <f>+G26+G28</f>
        <v>1514440</v>
      </c>
      <c r="H25" s="11">
        <f>+H26+H28</f>
        <v>1511151</v>
      </c>
      <c r="I25" s="11">
        <f>+I26+I28</f>
        <v>1511151</v>
      </c>
      <c r="J25" s="11">
        <f>+J26+J28</f>
        <v>1072770</v>
      </c>
      <c r="K25" s="11">
        <f>I25-J25</f>
        <v>438381</v>
      </c>
      <c r="L25" s="11">
        <f>+L26+L28</f>
        <v>117380</v>
      </c>
    </row>
    <row r="26" spans="1:12" s="6" customFormat="1" ht="22.5" x14ac:dyDescent="0.25">
      <c r="A26" s="10" t="s">
        <v>58</v>
      </c>
      <c r="B26" s="10" t="s">
        <v>59</v>
      </c>
      <c r="C26" s="10" t="s">
        <v>60</v>
      </c>
      <c r="D26" s="11">
        <f>D27</f>
        <v>0</v>
      </c>
      <c r="E26" s="11">
        <f>E27</f>
        <v>0</v>
      </c>
      <c r="F26" s="11">
        <f>F27</f>
        <v>188500</v>
      </c>
      <c r="G26" s="11">
        <f>G27</f>
        <v>169500</v>
      </c>
      <c r="H26" s="11">
        <f>H27</f>
        <v>166211</v>
      </c>
      <c r="I26" s="11">
        <f>I27</f>
        <v>166211</v>
      </c>
      <c r="J26" s="11">
        <f>J27</f>
        <v>84821</v>
      </c>
      <c r="K26" s="11">
        <f>I26-J26</f>
        <v>81390</v>
      </c>
      <c r="L26" s="11">
        <f>L27</f>
        <v>105587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188500</v>
      </c>
      <c r="G27" s="11">
        <v>169500</v>
      </c>
      <c r="H27" s="11">
        <v>166211</v>
      </c>
      <c r="I27" s="11">
        <v>166211</v>
      </c>
      <c r="J27" s="11">
        <v>84821</v>
      </c>
      <c r="K27" s="11">
        <f>I27-J27</f>
        <v>81390</v>
      </c>
      <c r="L27" s="11">
        <v>105587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v>1289940</v>
      </c>
      <c r="E28" s="11">
        <v>1289940</v>
      </c>
      <c r="F28" s="11">
        <v>1345940</v>
      </c>
      <c r="G28" s="11">
        <v>1344940</v>
      </c>
      <c r="H28" s="11">
        <v>1344940</v>
      </c>
      <c r="I28" s="11">
        <v>1344940</v>
      </c>
      <c r="J28" s="11">
        <v>987949</v>
      </c>
      <c r="K28" s="11">
        <f>I28-J28</f>
        <v>356991</v>
      </c>
      <c r="L28" s="11">
        <v>11793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f>+D30</f>
        <v>0</v>
      </c>
      <c r="E29" s="11">
        <f>+E30</f>
        <v>0</v>
      </c>
      <c r="F29" s="11">
        <f>+F30</f>
        <v>4000</v>
      </c>
      <c r="G29" s="11">
        <f>+G30</f>
        <v>4000</v>
      </c>
      <c r="H29" s="11">
        <f>+H30</f>
        <v>4000</v>
      </c>
      <c r="I29" s="11">
        <f>+I30</f>
        <v>4000</v>
      </c>
      <c r="J29" s="11">
        <f>+J30</f>
        <v>3552</v>
      </c>
      <c r="K29" s="11">
        <f>I29-J29</f>
        <v>448</v>
      </c>
      <c r="L29" s="11">
        <f>+L30</f>
        <v>0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</f>
        <v>0</v>
      </c>
      <c r="E30" s="11">
        <f>E31</f>
        <v>0</v>
      </c>
      <c r="F30" s="11">
        <f>F31</f>
        <v>4000</v>
      </c>
      <c r="G30" s="11">
        <f>G31</f>
        <v>4000</v>
      </c>
      <c r="H30" s="11">
        <f>H31</f>
        <v>4000</v>
      </c>
      <c r="I30" s="11">
        <f>I31</f>
        <v>4000</v>
      </c>
      <c r="J30" s="11">
        <f>J31</f>
        <v>3552</v>
      </c>
      <c r="K30" s="11">
        <f>I30-J30</f>
        <v>448</v>
      </c>
      <c r="L30" s="11">
        <f>L31</f>
        <v>0</v>
      </c>
    </row>
    <row r="31" spans="1:12" s="6" customFormat="1" x14ac:dyDescent="0.25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4000</v>
      </c>
      <c r="G31" s="11">
        <v>4000</v>
      </c>
      <c r="H31" s="11">
        <v>4000</v>
      </c>
      <c r="I31" s="11">
        <v>4000</v>
      </c>
      <c r="J31" s="11">
        <v>3552</v>
      </c>
      <c r="K31" s="11">
        <f>I31-J31</f>
        <v>448</v>
      </c>
      <c r="L31" s="11">
        <v>0</v>
      </c>
    </row>
    <row r="32" spans="1:12" s="6" customFormat="1" ht="22.5" x14ac:dyDescent="0.25">
      <c r="A32" s="10" t="s">
        <v>76</v>
      </c>
      <c r="B32" s="10" t="s">
        <v>77</v>
      </c>
      <c r="C32" s="10" t="s">
        <v>78</v>
      </c>
      <c r="D32" s="11">
        <f>D33</f>
        <v>0</v>
      </c>
      <c r="E32" s="11">
        <f>E33</f>
        <v>0</v>
      </c>
      <c r="F32" s="11">
        <f>F33</f>
        <v>74000</v>
      </c>
      <c r="G32" s="11">
        <f>G33</f>
        <v>60000</v>
      </c>
      <c r="H32" s="11">
        <f>H33</f>
        <v>60000</v>
      </c>
      <c r="I32" s="11">
        <f>I33</f>
        <v>60000</v>
      </c>
      <c r="J32" s="11">
        <f>J33</f>
        <v>44151</v>
      </c>
      <c r="K32" s="11">
        <f>I32-J32</f>
        <v>15849</v>
      </c>
      <c r="L32" s="11">
        <f>L33</f>
        <v>817804</v>
      </c>
    </row>
    <row r="33" spans="1:12" s="6" customFormat="1" ht="22.5" x14ac:dyDescent="0.25">
      <c r="A33" s="10" t="s">
        <v>79</v>
      </c>
      <c r="B33" s="10" t="s">
        <v>80</v>
      </c>
      <c r="C33" s="10" t="s">
        <v>81</v>
      </c>
      <c r="D33" s="11">
        <f>D34+D35</f>
        <v>0</v>
      </c>
      <c r="E33" s="11">
        <f>E34+E35</f>
        <v>0</v>
      </c>
      <c r="F33" s="11">
        <f>F34+F35</f>
        <v>74000</v>
      </c>
      <c r="G33" s="11">
        <f>G34+G35</f>
        <v>60000</v>
      </c>
      <c r="H33" s="11">
        <f>H34+H35</f>
        <v>60000</v>
      </c>
      <c r="I33" s="11">
        <f>I34+I35</f>
        <v>60000</v>
      </c>
      <c r="J33" s="11">
        <f>J34+J35</f>
        <v>44151</v>
      </c>
      <c r="K33" s="11">
        <f>I33-J33</f>
        <v>15849</v>
      </c>
      <c r="L33" s="11">
        <f>L34+L35</f>
        <v>817804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v>0</v>
      </c>
      <c r="E34" s="11">
        <v>0</v>
      </c>
      <c r="F34" s="11">
        <v>67000</v>
      </c>
      <c r="G34" s="11">
        <v>53000</v>
      </c>
      <c r="H34" s="11">
        <v>53000</v>
      </c>
      <c r="I34" s="11">
        <v>53000</v>
      </c>
      <c r="J34" s="11">
        <v>42774</v>
      </c>
      <c r="K34" s="11">
        <f>I34-J34</f>
        <v>10226</v>
      </c>
      <c r="L34" s="11">
        <v>43038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7000</v>
      </c>
      <c r="G35" s="11">
        <v>7000</v>
      </c>
      <c r="H35" s="11">
        <v>7000</v>
      </c>
      <c r="I35" s="11">
        <v>7000</v>
      </c>
      <c r="J35" s="11">
        <v>1377</v>
      </c>
      <c r="K35" s="11">
        <f>I35-J35</f>
        <v>5623</v>
      </c>
      <c r="L35" s="11">
        <v>774766</v>
      </c>
    </row>
    <row r="36" spans="1:12" s="6" customFormat="1" ht="33" x14ac:dyDescent="0.25">
      <c r="A36" s="10" t="s">
        <v>88</v>
      </c>
      <c r="B36" s="10" t="s">
        <v>89</v>
      </c>
      <c r="C36" s="10" t="s">
        <v>90</v>
      </c>
      <c r="D36" s="11">
        <f>+D37+D39</f>
        <v>0</v>
      </c>
      <c r="E36" s="11">
        <f>+E37+E39</f>
        <v>0</v>
      </c>
      <c r="F36" s="11">
        <f>+F37+F39</f>
        <v>1011000</v>
      </c>
      <c r="G36" s="11">
        <f>+G37+G39</f>
        <v>806000</v>
      </c>
      <c r="H36" s="11">
        <f>+H37+H39</f>
        <v>806000</v>
      </c>
      <c r="I36" s="11">
        <f>+I37+I39</f>
        <v>806000</v>
      </c>
      <c r="J36" s="11">
        <f>+J37+J39</f>
        <v>772285</v>
      </c>
      <c r="K36" s="11">
        <f>I36-J36</f>
        <v>33715</v>
      </c>
      <c r="L36" s="11">
        <f>+L37+L39</f>
        <v>774584</v>
      </c>
    </row>
    <row r="37" spans="1:12" s="6" customFormat="1" ht="22.5" x14ac:dyDescent="0.25">
      <c r="A37" s="10" t="s">
        <v>91</v>
      </c>
      <c r="B37" s="10" t="s">
        <v>92</v>
      </c>
      <c r="C37" s="10" t="s">
        <v>93</v>
      </c>
      <c r="D37" s="11">
        <f>D38</f>
        <v>0</v>
      </c>
      <c r="E37" s="11">
        <f>E38</f>
        <v>0</v>
      </c>
      <c r="F37" s="11">
        <f>F38</f>
        <v>997000</v>
      </c>
      <c r="G37" s="11">
        <f>G38</f>
        <v>806000</v>
      </c>
      <c r="H37" s="11">
        <f>H38</f>
        <v>806000</v>
      </c>
      <c r="I37" s="11">
        <f>I38</f>
        <v>806000</v>
      </c>
      <c r="J37" s="11">
        <f>J38</f>
        <v>772285</v>
      </c>
      <c r="K37" s="11">
        <f>I37-J37</f>
        <v>33715</v>
      </c>
      <c r="L37" s="11">
        <f>L38</f>
        <v>774584</v>
      </c>
    </row>
    <row r="38" spans="1:12" s="6" customFormat="1" x14ac:dyDescent="0.25">
      <c r="A38" s="10" t="s">
        <v>94</v>
      </c>
      <c r="B38" s="10" t="s">
        <v>95</v>
      </c>
      <c r="C38" s="10" t="s">
        <v>96</v>
      </c>
      <c r="D38" s="11">
        <v>0</v>
      </c>
      <c r="E38" s="11">
        <v>0</v>
      </c>
      <c r="F38" s="11">
        <v>997000</v>
      </c>
      <c r="G38" s="11">
        <v>806000</v>
      </c>
      <c r="H38" s="11">
        <v>806000</v>
      </c>
      <c r="I38" s="11">
        <v>806000</v>
      </c>
      <c r="J38" s="11">
        <v>772285</v>
      </c>
      <c r="K38" s="11">
        <f>I38-J38</f>
        <v>33715</v>
      </c>
      <c r="L38" s="11">
        <v>774584</v>
      </c>
    </row>
    <row r="39" spans="1:12" s="6" customFormat="1" ht="22.5" x14ac:dyDescent="0.25">
      <c r="A39" s="10" t="s">
        <v>97</v>
      </c>
      <c r="B39" s="10" t="s">
        <v>98</v>
      </c>
      <c r="C39" s="10" t="s">
        <v>99</v>
      </c>
      <c r="D39" s="11">
        <f>D40</f>
        <v>0</v>
      </c>
      <c r="E39" s="11">
        <f>E40</f>
        <v>0</v>
      </c>
      <c r="F39" s="11">
        <f>F40</f>
        <v>14000</v>
      </c>
      <c r="G39" s="11">
        <f>G40</f>
        <v>0</v>
      </c>
      <c r="H39" s="11">
        <f>H40</f>
        <v>0</v>
      </c>
      <c r="I39" s="11">
        <f>I40</f>
        <v>0</v>
      </c>
      <c r="J39" s="11">
        <f>J40</f>
        <v>0</v>
      </c>
      <c r="K39" s="11">
        <f>I39-J39</f>
        <v>0</v>
      </c>
      <c r="L39" s="11">
        <f>L40</f>
        <v>0</v>
      </c>
    </row>
    <row r="40" spans="1:12" s="6" customFormat="1" x14ac:dyDescent="0.25">
      <c r="A40" s="10" t="s">
        <v>100</v>
      </c>
      <c r="B40" s="10" t="s">
        <v>101</v>
      </c>
      <c r="C40" s="10" t="s">
        <v>102</v>
      </c>
      <c r="D40" s="11">
        <v>0</v>
      </c>
      <c r="E40" s="11">
        <v>0</v>
      </c>
      <c r="F40" s="11">
        <v>14000</v>
      </c>
      <c r="G40" s="11">
        <v>0</v>
      </c>
      <c r="H40" s="11">
        <v>0</v>
      </c>
      <c r="I40" s="11">
        <v>0</v>
      </c>
      <c r="J40" s="11">
        <v>0</v>
      </c>
      <c r="K40" s="11">
        <f>I40-J40</f>
        <v>0</v>
      </c>
      <c r="L40" s="11">
        <v>0</v>
      </c>
    </row>
    <row r="41" spans="1:12" s="6" customFormat="1" ht="33" x14ac:dyDescent="0.25">
      <c r="A41" s="10" t="s">
        <v>103</v>
      </c>
      <c r="B41" s="10" t="s">
        <v>104</v>
      </c>
      <c r="C41" s="10" t="s">
        <v>105</v>
      </c>
      <c r="D41" s="11">
        <f>D42+D48</f>
        <v>637000</v>
      </c>
      <c r="E41" s="11">
        <f>E42+E48</f>
        <v>637000</v>
      </c>
      <c r="F41" s="11">
        <f>F42+F48</f>
        <v>852000</v>
      </c>
      <c r="G41" s="11">
        <f>G42+G48</f>
        <v>852000</v>
      </c>
      <c r="H41" s="11">
        <f>H42+H48</f>
        <v>851163</v>
      </c>
      <c r="I41" s="11">
        <f>I42+I48</f>
        <v>851163</v>
      </c>
      <c r="J41" s="11">
        <f>J42+J48</f>
        <v>500455</v>
      </c>
      <c r="K41" s="11">
        <f>I41-J41</f>
        <v>350708</v>
      </c>
      <c r="L41" s="11">
        <f>L42+L48</f>
        <v>852354</v>
      </c>
    </row>
    <row r="42" spans="1:12" s="6" customFormat="1" ht="22.5" x14ac:dyDescent="0.25">
      <c r="A42" s="10" t="s">
        <v>106</v>
      </c>
      <c r="B42" s="10" t="s">
        <v>107</v>
      </c>
      <c r="C42" s="10" t="s">
        <v>108</v>
      </c>
      <c r="D42" s="11">
        <f>+D43+D45+D46+D47</f>
        <v>637000</v>
      </c>
      <c r="E42" s="11">
        <f>+E43+E45+E46+E47</f>
        <v>637000</v>
      </c>
      <c r="F42" s="11">
        <f>+F43+F45+F46+F47</f>
        <v>707000</v>
      </c>
      <c r="G42" s="11">
        <f>+G43+G45+G46+G47</f>
        <v>707000</v>
      </c>
      <c r="H42" s="11">
        <f>+H43+H45+H46+H47</f>
        <v>706163</v>
      </c>
      <c r="I42" s="11">
        <f>+I43+I45+I46+I47</f>
        <v>706163</v>
      </c>
      <c r="J42" s="11">
        <f>+J43+J45+J46+J47</f>
        <v>405395</v>
      </c>
      <c r="K42" s="11">
        <f>I42-J42</f>
        <v>300768</v>
      </c>
      <c r="L42" s="11">
        <f>+L43+L45+L46+L47</f>
        <v>747852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f>D44</f>
        <v>50000</v>
      </c>
      <c r="E43" s="11">
        <f>E44</f>
        <v>50000</v>
      </c>
      <c r="F43" s="11">
        <f>F44</f>
        <v>70000</v>
      </c>
      <c r="G43" s="11">
        <f>G44</f>
        <v>70000</v>
      </c>
      <c r="H43" s="11">
        <f>H44</f>
        <v>70000</v>
      </c>
      <c r="I43" s="11">
        <f>I44</f>
        <v>70000</v>
      </c>
      <c r="J43" s="11">
        <f>J44</f>
        <v>743</v>
      </c>
      <c r="K43" s="11">
        <f>I43-J43</f>
        <v>69257</v>
      </c>
      <c r="L43" s="11">
        <f>L44</f>
        <v>750</v>
      </c>
    </row>
    <row r="44" spans="1:12" s="6" customFormat="1" x14ac:dyDescent="0.25">
      <c r="A44" s="10" t="s">
        <v>112</v>
      </c>
      <c r="B44" s="10" t="s">
        <v>113</v>
      </c>
      <c r="C44" s="10" t="s">
        <v>114</v>
      </c>
      <c r="D44" s="11">
        <v>50000</v>
      </c>
      <c r="E44" s="11">
        <v>50000</v>
      </c>
      <c r="F44" s="11">
        <v>70000</v>
      </c>
      <c r="G44" s="11">
        <v>70000</v>
      </c>
      <c r="H44" s="11">
        <v>70000</v>
      </c>
      <c r="I44" s="11">
        <v>70000</v>
      </c>
      <c r="J44" s="11">
        <v>743</v>
      </c>
      <c r="K44" s="11">
        <f>I44-J44</f>
        <v>69257</v>
      </c>
      <c r="L44" s="11">
        <v>750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v>0</v>
      </c>
      <c r="E45" s="11">
        <v>0</v>
      </c>
      <c r="F45" s="11">
        <v>50000</v>
      </c>
      <c r="G45" s="11">
        <v>50000</v>
      </c>
      <c r="H45" s="11">
        <v>49733</v>
      </c>
      <c r="I45" s="11">
        <v>49733</v>
      </c>
      <c r="J45" s="11">
        <v>40697</v>
      </c>
      <c r="K45" s="11">
        <f>I45-J45</f>
        <v>9036</v>
      </c>
      <c r="L45" s="11">
        <v>40964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560000</v>
      </c>
      <c r="E46" s="11">
        <v>560000</v>
      </c>
      <c r="F46" s="11">
        <v>560000</v>
      </c>
      <c r="G46" s="11">
        <v>560000</v>
      </c>
      <c r="H46" s="11">
        <v>559430</v>
      </c>
      <c r="I46" s="11">
        <v>559430</v>
      </c>
      <c r="J46" s="11">
        <v>345803</v>
      </c>
      <c r="K46" s="11">
        <f>I46-J46</f>
        <v>213627</v>
      </c>
      <c r="L46" s="11">
        <v>705825</v>
      </c>
    </row>
    <row r="47" spans="1:12" s="6" customFormat="1" ht="22.5" x14ac:dyDescent="0.25">
      <c r="A47" s="10" t="s">
        <v>121</v>
      </c>
      <c r="B47" s="10" t="s">
        <v>122</v>
      </c>
      <c r="C47" s="10" t="s">
        <v>123</v>
      </c>
      <c r="D47" s="11">
        <v>27000</v>
      </c>
      <c r="E47" s="11">
        <v>27000</v>
      </c>
      <c r="F47" s="11">
        <v>27000</v>
      </c>
      <c r="G47" s="11">
        <v>27000</v>
      </c>
      <c r="H47" s="11">
        <v>27000</v>
      </c>
      <c r="I47" s="11">
        <v>27000</v>
      </c>
      <c r="J47" s="11">
        <v>18152</v>
      </c>
      <c r="K47" s="11">
        <f>I47-J47</f>
        <v>8848</v>
      </c>
      <c r="L47" s="11">
        <v>313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+D49</f>
        <v>0</v>
      </c>
      <c r="E48" s="11">
        <f>+E49</f>
        <v>0</v>
      </c>
      <c r="F48" s="11">
        <f>+F49</f>
        <v>145000</v>
      </c>
      <c r="G48" s="11">
        <f>+G49</f>
        <v>145000</v>
      </c>
      <c r="H48" s="11">
        <f>+H49</f>
        <v>145000</v>
      </c>
      <c r="I48" s="11">
        <f>+I49</f>
        <v>145000</v>
      </c>
      <c r="J48" s="11">
        <f>+J49</f>
        <v>95060</v>
      </c>
      <c r="K48" s="11">
        <f>I48-J48</f>
        <v>49940</v>
      </c>
      <c r="L48" s="11">
        <f>+L49</f>
        <v>104502</v>
      </c>
    </row>
    <row r="49" spans="1:12" s="6" customFormat="1" x14ac:dyDescent="0.25">
      <c r="A49" s="10" t="s">
        <v>127</v>
      </c>
      <c r="B49" s="10" t="s">
        <v>128</v>
      </c>
      <c r="C49" s="10" t="s">
        <v>129</v>
      </c>
      <c r="D49" s="11">
        <v>0</v>
      </c>
      <c r="E49" s="11">
        <v>0</v>
      </c>
      <c r="F49" s="11">
        <v>145000</v>
      </c>
      <c r="G49" s="11">
        <v>145000</v>
      </c>
      <c r="H49" s="11">
        <v>145000</v>
      </c>
      <c r="I49" s="11">
        <v>145000</v>
      </c>
      <c r="J49" s="11">
        <v>95060</v>
      </c>
      <c r="K49" s="11">
        <f>I49-J49</f>
        <v>49940</v>
      </c>
      <c r="L49" s="11">
        <v>104502</v>
      </c>
    </row>
    <row r="50" spans="1:12" s="6" customFormat="1" ht="22.5" x14ac:dyDescent="0.25">
      <c r="A50" s="10" t="s">
        <v>130</v>
      </c>
      <c r="B50" s="10" t="s">
        <v>131</v>
      </c>
      <c r="C50" s="10" t="s">
        <v>132</v>
      </c>
      <c r="D50" s="11">
        <f>+D51+D54</f>
        <v>1929357</v>
      </c>
      <c r="E50" s="11">
        <f>+E51+E54</f>
        <v>1902357</v>
      </c>
      <c r="F50" s="11">
        <f>+F51+F54</f>
        <v>2133357</v>
      </c>
      <c r="G50" s="11">
        <f>+G51+G54</f>
        <v>2103357</v>
      </c>
      <c r="H50" s="11">
        <f>+H51+H54</f>
        <v>2103357</v>
      </c>
      <c r="I50" s="11">
        <f>+I51+I54</f>
        <v>2103357</v>
      </c>
      <c r="J50" s="11">
        <f>+J51+J54</f>
        <v>761515</v>
      </c>
      <c r="K50" s="11">
        <f>I50-J50</f>
        <v>1341842</v>
      </c>
      <c r="L50" s="11">
        <f>+L51+L54</f>
        <v>5501718</v>
      </c>
    </row>
    <row r="51" spans="1:12" s="6" customFormat="1" ht="22.5" x14ac:dyDescent="0.25">
      <c r="A51" s="10" t="s">
        <v>133</v>
      </c>
      <c r="B51" s="10" t="s">
        <v>134</v>
      </c>
      <c r="C51" s="10" t="s">
        <v>135</v>
      </c>
      <c r="D51" s="11">
        <f>D52</f>
        <v>1929357</v>
      </c>
      <c r="E51" s="11">
        <f>E52</f>
        <v>1902357</v>
      </c>
      <c r="F51" s="11">
        <f>F52</f>
        <v>1944357</v>
      </c>
      <c r="G51" s="11">
        <f>G52</f>
        <v>1914357</v>
      </c>
      <c r="H51" s="11">
        <f>H52</f>
        <v>1914357</v>
      </c>
      <c r="I51" s="11">
        <f>I52</f>
        <v>1914357</v>
      </c>
      <c r="J51" s="11">
        <f>J52</f>
        <v>573993</v>
      </c>
      <c r="K51" s="11">
        <f>I51-J51</f>
        <v>1340364</v>
      </c>
      <c r="L51" s="11">
        <f>L52</f>
        <v>5314196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D53</f>
        <v>1929357</v>
      </c>
      <c r="E52" s="11">
        <f>E53</f>
        <v>1902357</v>
      </c>
      <c r="F52" s="11">
        <f>F53</f>
        <v>1944357</v>
      </c>
      <c r="G52" s="11">
        <f>G53</f>
        <v>1914357</v>
      </c>
      <c r="H52" s="11">
        <f>H53</f>
        <v>1914357</v>
      </c>
      <c r="I52" s="11">
        <f>I53</f>
        <v>1914357</v>
      </c>
      <c r="J52" s="11">
        <f>J53</f>
        <v>573993</v>
      </c>
      <c r="K52" s="11">
        <f>I52-J52</f>
        <v>1340364</v>
      </c>
      <c r="L52" s="11">
        <f>L53</f>
        <v>5314196</v>
      </c>
    </row>
    <row r="53" spans="1:12" s="6" customFormat="1" x14ac:dyDescent="0.25">
      <c r="A53" s="10" t="s">
        <v>139</v>
      </c>
      <c r="B53" s="10" t="s">
        <v>140</v>
      </c>
      <c r="C53" s="10" t="s">
        <v>141</v>
      </c>
      <c r="D53" s="11">
        <v>1929357</v>
      </c>
      <c r="E53" s="11">
        <v>1902357</v>
      </c>
      <c r="F53" s="11">
        <v>1944357</v>
      </c>
      <c r="G53" s="11">
        <v>1914357</v>
      </c>
      <c r="H53" s="11">
        <v>1914357</v>
      </c>
      <c r="I53" s="11">
        <v>1914357</v>
      </c>
      <c r="J53" s="11">
        <v>573993</v>
      </c>
      <c r="K53" s="11">
        <f>I53-J53</f>
        <v>1340364</v>
      </c>
      <c r="L53" s="11">
        <v>5314196</v>
      </c>
    </row>
    <row r="54" spans="1:12" s="6" customFormat="1" ht="22.5" x14ac:dyDescent="0.25">
      <c r="A54" s="10" t="s">
        <v>142</v>
      </c>
      <c r="B54" s="10" t="s">
        <v>143</v>
      </c>
      <c r="C54" s="10" t="s">
        <v>144</v>
      </c>
      <c r="D54" s="11">
        <f>+D55</f>
        <v>0</v>
      </c>
      <c r="E54" s="11">
        <f>+E55</f>
        <v>0</v>
      </c>
      <c r="F54" s="11">
        <f>+F55</f>
        <v>189000</v>
      </c>
      <c r="G54" s="11">
        <f>+G55</f>
        <v>189000</v>
      </c>
      <c r="H54" s="11">
        <f>+H55</f>
        <v>189000</v>
      </c>
      <c r="I54" s="11">
        <f>+I55</f>
        <v>189000</v>
      </c>
      <c r="J54" s="11">
        <f>+J55</f>
        <v>187522</v>
      </c>
      <c r="K54" s="11">
        <f>I54-J54</f>
        <v>1478</v>
      </c>
      <c r="L54" s="11">
        <f>+L55</f>
        <v>187522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0</v>
      </c>
      <c r="E55" s="11">
        <v>0</v>
      </c>
      <c r="F55" s="11">
        <v>189000</v>
      </c>
      <c r="G55" s="11">
        <v>189000</v>
      </c>
      <c r="H55" s="11">
        <v>189000</v>
      </c>
      <c r="I55" s="11">
        <v>189000</v>
      </c>
      <c r="J55" s="11">
        <v>187522</v>
      </c>
      <c r="K55" s="11">
        <f>I55-J55</f>
        <v>1478</v>
      </c>
      <c r="L55" s="11">
        <v>187522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-2362151</v>
      </c>
      <c r="G56" s="11">
        <v>-2352151</v>
      </c>
      <c r="H56" s="11">
        <v>0</v>
      </c>
      <c r="I56" s="11">
        <v>0</v>
      </c>
      <c r="J56" s="11">
        <v>574436</v>
      </c>
      <c r="K56" s="11">
        <f>I56-J56</f>
        <v>-574436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574436</v>
      </c>
      <c r="K57" s="11">
        <f>I57-J57</f>
        <v>-574436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10000</v>
      </c>
      <c r="H58" s="11">
        <v>0</v>
      </c>
      <c r="I58" s="11">
        <v>0</v>
      </c>
      <c r="J58" s="11">
        <v>17152</v>
      </c>
      <c r="K58" s="11">
        <f>I58-J58</f>
        <v>-17152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557284</v>
      </c>
      <c r="K59" s="11">
        <f>I59-J59</f>
        <v>-557284</v>
      </c>
      <c r="L59" s="11">
        <v>0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-2362151</v>
      </c>
      <c r="G60" s="11">
        <v>-2352151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25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-2362151</v>
      </c>
      <c r="G61" s="11">
        <v>-2362151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166</v>
      </c>
      <c r="B63" s="13"/>
      <c r="C63" s="13"/>
      <c r="D63" s="13"/>
      <c r="E63" s="13" t="s">
        <v>168</v>
      </c>
      <c r="F63" s="13"/>
      <c r="G63" s="13"/>
      <c r="H63" s="13"/>
      <c r="I63" s="13" t="s">
        <v>169</v>
      </c>
      <c r="J63" s="13"/>
      <c r="K63" s="13"/>
      <c r="L63" s="13"/>
    </row>
    <row r="64" spans="1:12" x14ac:dyDescent="0.25">
      <c r="A64" s="3" t="s">
        <v>167</v>
      </c>
      <c r="B64" s="3"/>
      <c r="C64" s="3"/>
      <c r="D64" s="3"/>
      <c r="E64" s="3"/>
      <c r="F64" s="3"/>
      <c r="G64" s="3"/>
      <c r="H64" s="3"/>
      <c r="I64" s="3" t="s">
        <v>170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L7:L11"/>
    <mergeCell ref="A63:D63"/>
    <mergeCell ref="A64:D64"/>
    <mergeCell ref="E63:H63"/>
    <mergeCell ref="E64:H64"/>
    <mergeCell ref="I63:L63"/>
    <mergeCell ref="I64:L6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2021-12-06T07:23:19Z</dcterms:created>
  <dcterms:modified xsi:type="dcterms:W3CDTF">2021-12-06T07:23:21Z</dcterms:modified>
</cp:coreProperties>
</file>