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5A3AB98A-91BF-4F29-BC28-29300986A53E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4" i="1" s="1"/>
  <c r="D16" i="1"/>
  <c r="D15" i="1" s="1"/>
  <c r="D14" i="1" s="1"/>
  <c r="E16" i="1"/>
  <c r="E15" i="1" s="1"/>
  <c r="E14" i="1" s="1"/>
  <c r="F16" i="1"/>
  <c r="F15" i="1" s="1"/>
  <c r="F14" i="1" s="1"/>
  <c r="G16" i="1"/>
  <c r="H16" i="1"/>
  <c r="H15" i="1" s="1"/>
  <c r="H14" i="1" s="1"/>
  <c r="I16" i="1"/>
  <c r="K16" i="1" s="1"/>
  <c r="J16" i="1"/>
  <c r="J15" i="1" s="1"/>
  <c r="J14" i="1" s="1"/>
  <c r="L16" i="1"/>
  <c r="L15" i="1" s="1"/>
  <c r="L14" i="1" s="1"/>
  <c r="K17" i="1"/>
  <c r="D18" i="1"/>
  <c r="E18" i="1"/>
  <c r="F18" i="1"/>
  <c r="G18" i="1"/>
  <c r="H18" i="1"/>
  <c r="I18" i="1"/>
  <c r="J18" i="1"/>
  <c r="K18" i="1"/>
  <c r="L18" i="1"/>
  <c r="K19" i="1"/>
  <c r="K20" i="1"/>
  <c r="D22" i="1"/>
  <c r="H22" i="1"/>
  <c r="L22" i="1"/>
  <c r="D23" i="1"/>
  <c r="E23" i="1"/>
  <c r="E22" i="1" s="1"/>
  <c r="F23" i="1"/>
  <c r="F22" i="1" s="1"/>
  <c r="G23" i="1"/>
  <c r="G22" i="1" s="1"/>
  <c r="G21" i="1" s="1"/>
  <c r="H23" i="1"/>
  <c r="I23" i="1"/>
  <c r="I22" i="1" s="1"/>
  <c r="J23" i="1"/>
  <c r="J22" i="1" s="1"/>
  <c r="K23" i="1"/>
  <c r="L23" i="1"/>
  <c r="K24" i="1"/>
  <c r="K25" i="1"/>
  <c r="D26" i="1"/>
  <c r="H26" i="1"/>
  <c r="L26" i="1"/>
  <c r="D27" i="1"/>
  <c r="E27" i="1"/>
  <c r="E26" i="1" s="1"/>
  <c r="F27" i="1"/>
  <c r="F26" i="1" s="1"/>
  <c r="G27" i="1"/>
  <c r="G26" i="1" s="1"/>
  <c r="H27" i="1"/>
  <c r="I27" i="1"/>
  <c r="I26" i="1" s="1"/>
  <c r="K26" i="1" s="1"/>
  <c r="J27" i="1"/>
  <c r="J26" i="1" s="1"/>
  <c r="K27" i="1"/>
  <c r="L27" i="1"/>
  <c r="K28" i="1"/>
  <c r="E29" i="1"/>
  <c r="I29" i="1"/>
  <c r="K29" i="1" s="1"/>
  <c r="D30" i="1"/>
  <c r="D29" i="1" s="1"/>
  <c r="E30" i="1"/>
  <c r="F30" i="1"/>
  <c r="F29" i="1" s="1"/>
  <c r="G30" i="1"/>
  <c r="G29" i="1" s="1"/>
  <c r="H30" i="1"/>
  <c r="H29" i="1" s="1"/>
  <c r="I30" i="1"/>
  <c r="J30" i="1"/>
  <c r="J29" i="1" s="1"/>
  <c r="K30" i="1"/>
  <c r="L30" i="1"/>
  <c r="L29" i="1" s="1"/>
  <c r="K31" i="1"/>
  <c r="K32" i="1"/>
  <c r="E33" i="1"/>
  <c r="I33" i="1"/>
  <c r="D34" i="1"/>
  <c r="D33" i="1" s="1"/>
  <c r="E34" i="1"/>
  <c r="F34" i="1"/>
  <c r="F33" i="1" s="1"/>
  <c r="G34" i="1"/>
  <c r="G33" i="1" s="1"/>
  <c r="H34" i="1"/>
  <c r="H33" i="1" s="1"/>
  <c r="I34" i="1"/>
  <c r="J34" i="1"/>
  <c r="J33" i="1" s="1"/>
  <c r="K34" i="1"/>
  <c r="L34" i="1"/>
  <c r="L33" i="1" s="1"/>
  <c r="K35" i="1"/>
  <c r="D36" i="1"/>
  <c r="E36" i="1"/>
  <c r="F36" i="1"/>
  <c r="G36" i="1"/>
  <c r="H36" i="1"/>
  <c r="I36" i="1"/>
  <c r="K36" i="1" s="1"/>
  <c r="J36" i="1"/>
  <c r="L36" i="1"/>
  <c r="K37" i="1"/>
  <c r="G39" i="1"/>
  <c r="G38" i="1" s="1"/>
  <c r="D40" i="1"/>
  <c r="D39" i="1" s="1"/>
  <c r="D38" i="1" s="1"/>
  <c r="E40" i="1"/>
  <c r="E39" i="1" s="1"/>
  <c r="E38" i="1" s="1"/>
  <c r="F40" i="1"/>
  <c r="F39" i="1" s="1"/>
  <c r="F38" i="1" s="1"/>
  <c r="G40" i="1"/>
  <c r="H40" i="1"/>
  <c r="H39" i="1" s="1"/>
  <c r="H38" i="1" s="1"/>
  <c r="I40" i="1"/>
  <c r="K40" i="1" s="1"/>
  <c r="J40" i="1"/>
  <c r="J39" i="1" s="1"/>
  <c r="J38" i="1" s="1"/>
  <c r="L40" i="1"/>
  <c r="L39" i="1" s="1"/>
  <c r="L38" i="1" s="1"/>
  <c r="K41" i="1"/>
  <c r="K42" i="1"/>
  <c r="K43" i="1"/>
  <c r="K44" i="1"/>
  <c r="D45" i="1"/>
  <c r="E45" i="1"/>
  <c r="F45" i="1"/>
  <c r="G45" i="1"/>
  <c r="H45" i="1"/>
  <c r="I45" i="1"/>
  <c r="K45" i="1" s="1"/>
  <c r="J45" i="1"/>
  <c r="L45" i="1"/>
  <c r="K46" i="1"/>
  <c r="F48" i="1"/>
  <c r="F47" i="1" s="1"/>
  <c r="J48" i="1"/>
  <c r="J47" i="1" s="1"/>
  <c r="D49" i="1"/>
  <c r="D48" i="1" s="1"/>
  <c r="D47" i="1" s="1"/>
  <c r="E49" i="1"/>
  <c r="E48" i="1" s="1"/>
  <c r="E47" i="1" s="1"/>
  <c r="F49" i="1"/>
  <c r="G49" i="1"/>
  <c r="G48" i="1" s="1"/>
  <c r="G47" i="1" s="1"/>
  <c r="H49" i="1"/>
  <c r="H48" i="1" s="1"/>
  <c r="H47" i="1" s="1"/>
  <c r="I49" i="1"/>
  <c r="K49" i="1" s="1"/>
  <c r="J49" i="1"/>
  <c r="L49" i="1"/>
  <c r="L48" i="1" s="1"/>
  <c r="L47" i="1" s="1"/>
  <c r="K50" i="1"/>
  <c r="D51" i="1"/>
  <c r="E51" i="1"/>
  <c r="F51" i="1"/>
  <c r="G51" i="1"/>
  <c r="H51" i="1"/>
  <c r="I51" i="1"/>
  <c r="J51" i="1"/>
  <c r="K51" i="1"/>
  <c r="L51" i="1"/>
  <c r="K52" i="1"/>
  <c r="K53" i="1"/>
  <c r="K54" i="1"/>
  <c r="K55" i="1"/>
  <c r="K56" i="1"/>
  <c r="K57" i="1"/>
  <c r="K58" i="1"/>
  <c r="L21" i="1" l="1"/>
  <c r="K33" i="1"/>
  <c r="J21" i="1"/>
  <c r="F21" i="1"/>
  <c r="F13" i="1" s="1"/>
  <c r="H21" i="1"/>
  <c r="K22" i="1"/>
  <c r="I21" i="1"/>
  <c r="K21" i="1" s="1"/>
  <c r="E21" i="1"/>
  <c r="E13" i="1" s="1"/>
  <c r="D21" i="1"/>
  <c r="H13" i="1"/>
  <c r="D13" i="1"/>
  <c r="J13" i="1"/>
  <c r="L13" i="1"/>
  <c r="G13" i="1"/>
  <c r="I48" i="1"/>
  <c r="I39" i="1"/>
  <c r="I15" i="1"/>
  <c r="K15" i="1" l="1"/>
  <c r="I14" i="1"/>
  <c r="K39" i="1"/>
  <c r="I38" i="1"/>
  <c r="K38" i="1" s="1"/>
  <c r="K48" i="1"/>
  <c r="I47" i="1"/>
  <c r="K47" i="1" s="1"/>
  <c r="K14" i="1" l="1"/>
  <c r="I13" i="1"/>
  <c r="K13" i="1" s="1"/>
</calcChain>
</file>

<file path=xl/sharedStrings.xml><?xml version="1.0" encoding="utf-8"?>
<sst xmlns="http://schemas.openxmlformats.org/spreadsheetml/2006/main" count="164" uniqueCount="162">
  <si>
    <t>CENTRALIZAT</t>
  </si>
  <si>
    <t>CUI: 3394252</t>
  </si>
  <si>
    <t xml:space="preserve"> Anexa 13</t>
  </si>
  <si>
    <t>Cont de executie - Cheltuieli - Bugetul local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</si>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</sst>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D14+D21+D38+D47</f>
        <v>3211511</v>
      </c>
      <c r="E13" s="11">
        <f>E14+E21+E38+E47</f>
        <v>3184511</v>
      </c>
      <c r="F13" s="11">
        <f>F14+F21+F38+F47</f>
        <v>6622011</v>
      </c>
      <c r="G13" s="11">
        <f>G14+G21+G38+G47</f>
        <v>5252011</v>
      </c>
      <c r="H13" s="11">
        <f>H14+H21+H38+H47</f>
        <v>5243375</v>
      </c>
      <c r="I13" s="11">
        <f>I14+I21+I38+I47</f>
        <v>5243375</v>
      </c>
      <c r="J13" s="11">
        <f>J14+J21+J38+J47</f>
        <v>2268412</v>
      </c>
      <c r="K13" s="11">
        <f>I13-J13</f>
        <v>2974963</v>
      </c>
      <c r="L13" s="11">
        <f>L14+L21+L38+L47</f>
        <v>1525685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D15+D18</f>
        <v>143000</v>
      </c>
      <c r="E14" s="11">
        <f>E15+E18</f>
        <v>143000</v>
      </c>
      <c r="F14" s="11">
        <f>F15+F18</f>
        <v>1673000</v>
      </c>
      <c r="G14" s="11">
        <f>G15+G18</f>
        <v>931000</v>
      </c>
      <c r="H14" s="11">
        <f>H15+H18</f>
        <v>926222</v>
      </c>
      <c r="I14" s="11">
        <f>I15+I18</f>
        <v>926222</v>
      </c>
      <c r="J14" s="11">
        <f>J15+J18</f>
        <v>589590</v>
      </c>
      <c r="K14" s="11">
        <f>I14-J14</f>
        <v>336632</v>
      </c>
      <c r="L14" s="11">
        <f>L15+L18</f>
        <v>592100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143000</v>
      </c>
      <c r="E15" s="11">
        <f>E16</f>
        <v>143000</v>
      </c>
      <c r="F15" s="11">
        <f>F16</f>
        <v>1618000</v>
      </c>
      <c r="G15" s="11">
        <f>G16</f>
        <v>908000</v>
      </c>
      <c r="H15" s="11">
        <f>H16</f>
        <v>903222</v>
      </c>
      <c r="I15" s="11">
        <f>I16</f>
        <v>903222</v>
      </c>
      <c r="J15" s="11">
        <f>J16</f>
        <v>570254</v>
      </c>
      <c r="K15" s="11">
        <f>I15-J15</f>
        <v>332968</v>
      </c>
      <c r="L15" s="11">
        <f>L16</f>
        <v>572683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143000</v>
      </c>
      <c r="E16" s="11">
        <f>E17</f>
        <v>143000</v>
      </c>
      <c r="F16" s="11">
        <f>F17</f>
        <v>1618000</v>
      </c>
      <c r="G16" s="11">
        <f>G17</f>
        <v>908000</v>
      </c>
      <c r="H16" s="11">
        <f>H17</f>
        <v>903222</v>
      </c>
      <c r="I16" s="11">
        <f>I17</f>
        <v>903222</v>
      </c>
      <c r="J16" s="11">
        <f>J17</f>
        <v>570254</v>
      </c>
      <c r="K16" s="11">
        <f>I16-J16</f>
        <v>332968</v>
      </c>
      <c r="L16" s="11">
        <f>L17</f>
        <v>572683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143000</v>
      </c>
      <c r="E17" s="11">
        <v>143000</v>
      </c>
      <c r="F17" s="11">
        <v>1618000</v>
      </c>
      <c r="G17" s="11">
        <v>908000</v>
      </c>
      <c r="H17" s="11">
        <v>903222</v>
      </c>
      <c r="I17" s="11">
        <v>903222</v>
      </c>
      <c r="J17" s="11">
        <v>570254</v>
      </c>
      <c r="K17" s="11">
        <f>I17-J17</f>
        <v>332968</v>
      </c>
      <c r="L17" s="11">
        <v>572683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D19+D20</f>
        <v>0</v>
      </c>
      <c r="E18" s="11">
        <f>E19+E20</f>
        <v>0</v>
      </c>
      <c r="F18" s="11">
        <f>F19+F20</f>
        <v>55000</v>
      </c>
      <c r="G18" s="11">
        <f>G19+G20</f>
        <v>23000</v>
      </c>
      <c r="H18" s="11">
        <f>H19+H20</f>
        <v>23000</v>
      </c>
      <c r="I18" s="11">
        <f>I19+I20</f>
        <v>23000</v>
      </c>
      <c r="J18" s="11">
        <f>J19+J20</f>
        <v>19336</v>
      </c>
      <c r="K18" s="11">
        <f>I18-J18</f>
        <v>3664</v>
      </c>
      <c r="L18" s="11">
        <f>L19+L20</f>
        <v>19417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10000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45000</v>
      </c>
      <c r="G20" s="11">
        <v>23000</v>
      </c>
      <c r="H20" s="11">
        <v>23000</v>
      </c>
      <c r="I20" s="11">
        <v>23000</v>
      </c>
      <c r="J20" s="11">
        <v>19336</v>
      </c>
      <c r="K20" s="11">
        <f>I20-J20</f>
        <v>3664</v>
      </c>
      <c r="L20" s="11">
        <v>19417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D22+D26+D29+D33</f>
        <v>1000360</v>
      </c>
      <c r="E21" s="11">
        <f>E22+E26+E29+E33</f>
        <v>1000360</v>
      </c>
      <c r="F21" s="11">
        <f>F22+F26+F29+F33</f>
        <v>2299860</v>
      </c>
      <c r="G21" s="11">
        <f>G22+G26+G29+G33</f>
        <v>1744860</v>
      </c>
      <c r="H21" s="11">
        <f>H22+H26+H29+H33</f>
        <v>1741572</v>
      </c>
      <c r="I21" s="11">
        <f>I22+I26+I29+I33</f>
        <v>1741572</v>
      </c>
      <c r="J21" s="11">
        <f>J22+J26+J29+J33</f>
        <v>1343121</v>
      </c>
      <c r="K21" s="11">
        <f>I21-J21</f>
        <v>398451</v>
      </c>
      <c r="L21" s="11">
        <f>L22+L26+L29+L33</f>
        <v>630561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+D23+D25</f>
        <v>1000360</v>
      </c>
      <c r="E22" s="11">
        <f>+E23+E25</f>
        <v>1000360</v>
      </c>
      <c r="F22" s="11">
        <f>+F23+F25</f>
        <v>1210860</v>
      </c>
      <c r="G22" s="11">
        <f>+G23+G25</f>
        <v>1164860</v>
      </c>
      <c r="H22" s="11">
        <f>+H23+H25</f>
        <v>1161572</v>
      </c>
      <c r="I22" s="11">
        <f>+I23+I25</f>
        <v>1161572</v>
      </c>
      <c r="J22" s="11">
        <f>+J23+J25</f>
        <v>791511</v>
      </c>
      <c r="K22" s="11">
        <f>I22-J22</f>
        <v>370061</v>
      </c>
      <c r="L22" s="11">
        <f>+L23+L25</f>
        <v>81621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f>D24</f>
        <v>0</v>
      </c>
      <c r="E23" s="11">
        <f>E24</f>
        <v>0</v>
      </c>
      <c r="F23" s="11">
        <f>F24</f>
        <v>154500</v>
      </c>
      <c r="G23" s="11">
        <f>G24</f>
        <v>109500</v>
      </c>
      <c r="H23" s="11">
        <f>H24</f>
        <v>106212</v>
      </c>
      <c r="I23" s="11">
        <f>I24</f>
        <v>106212</v>
      </c>
      <c r="J23" s="11">
        <f>J24</f>
        <v>44206</v>
      </c>
      <c r="K23" s="11">
        <f>I23-J23</f>
        <v>62006</v>
      </c>
      <c r="L23" s="11">
        <f>L24</f>
        <v>69828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154500</v>
      </c>
      <c r="G24" s="11">
        <v>109500</v>
      </c>
      <c r="H24" s="11">
        <v>106212</v>
      </c>
      <c r="I24" s="11">
        <v>106212</v>
      </c>
      <c r="J24" s="11">
        <v>44206</v>
      </c>
      <c r="K24" s="11">
        <f>I24-J24</f>
        <v>62006</v>
      </c>
      <c r="L24" s="11">
        <v>69828</v>
      </c>
    </row>
    <row r="25" spans="1:12" s="6" customFormat="1" x14ac:dyDescent="0.25">
      <c r="A25" s="10" t="s">
        <v>55</v>
      </c>
      <c r="B25" s="10" t="s">
        <v>56</v>
      </c>
      <c r="C25" s="10" t="s">
        <v>57</v>
      </c>
      <c r="D25" s="11">
        <v>1000360</v>
      </c>
      <c r="E25" s="11">
        <v>1000360</v>
      </c>
      <c r="F25" s="11">
        <v>1056360</v>
      </c>
      <c r="G25" s="11">
        <v>1055360</v>
      </c>
      <c r="H25" s="11">
        <v>1055360</v>
      </c>
      <c r="I25" s="11">
        <v>1055360</v>
      </c>
      <c r="J25" s="11">
        <v>747305</v>
      </c>
      <c r="K25" s="11">
        <f>I25-J25</f>
        <v>308055</v>
      </c>
      <c r="L25" s="11">
        <v>11793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f>+D27</f>
        <v>0</v>
      </c>
      <c r="E26" s="11">
        <f>+E27</f>
        <v>0</v>
      </c>
      <c r="F26" s="11">
        <f>+F27</f>
        <v>4000</v>
      </c>
      <c r="G26" s="11">
        <f>+G27</f>
        <v>4000</v>
      </c>
      <c r="H26" s="11">
        <f>+H27</f>
        <v>4000</v>
      </c>
      <c r="I26" s="11">
        <f>+I27</f>
        <v>4000</v>
      </c>
      <c r="J26" s="11">
        <f>+J27</f>
        <v>3552</v>
      </c>
      <c r="K26" s="11">
        <f>I26-J26</f>
        <v>448</v>
      </c>
      <c r="L26" s="11">
        <f>+L27</f>
        <v>0</v>
      </c>
    </row>
    <row r="27" spans="1:12" s="6" customFormat="1" ht="22.5" x14ac:dyDescent="0.25">
      <c r="A27" s="10" t="s">
        <v>61</v>
      </c>
      <c r="B27" s="10" t="s">
        <v>62</v>
      </c>
      <c r="C27" s="10" t="s">
        <v>63</v>
      </c>
      <c r="D27" s="11">
        <f>D28</f>
        <v>0</v>
      </c>
      <c r="E27" s="11">
        <f>E28</f>
        <v>0</v>
      </c>
      <c r="F27" s="11">
        <f>F28</f>
        <v>4000</v>
      </c>
      <c r="G27" s="11">
        <f>G28</f>
        <v>4000</v>
      </c>
      <c r="H27" s="11">
        <f>H28</f>
        <v>4000</v>
      </c>
      <c r="I27" s="11">
        <f>I28</f>
        <v>4000</v>
      </c>
      <c r="J27" s="11">
        <f>J28</f>
        <v>3552</v>
      </c>
      <c r="K27" s="11">
        <f>I27-J27</f>
        <v>448</v>
      </c>
      <c r="L27" s="11">
        <f>L28</f>
        <v>0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4000</v>
      </c>
      <c r="G28" s="11">
        <v>4000</v>
      </c>
      <c r="H28" s="11">
        <v>4000</v>
      </c>
      <c r="I28" s="11">
        <v>4000</v>
      </c>
      <c r="J28" s="11">
        <v>3552</v>
      </c>
      <c r="K28" s="11">
        <f>I28-J28</f>
        <v>448</v>
      </c>
      <c r="L28" s="11">
        <v>0</v>
      </c>
    </row>
    <row r="29" spans="1:12" s="6" customFormat="1" ht="22.5" x14ac:dyDescent="0.25">
      <c r="A29" s="10" t="s">
        <v>67</v>
      </c>
      <c r="B29" s="10" t="s">
        <v>68</v>
      </c>
      <c r="C29" s="10" t="s">
        <v>69</v>
      </c>
      <c r="D29" s="11">
        <f>D30</f>
        <v>0</v>
      </c>
      <c r="E29" s="11">
        <f>E30</f>
        <v>0</v>
      </c>
      <c r="F29" s="11">
        <f>F30</f>
        <v>74000</v>
      </c>
      <c r="G29" s="11">
        <f>G30</f>
        <v>41000</v>
      </c>
      <c r="H29" s="11">
        <f>H30</f>
        <v>41000</v>
      </c>
      <c r="I29" s="11">
        <f>I30</f>
        <v>41000</v>
      </c>
      <c r="J29" s="11">
        <f>J30</f>
        <v>29747</v>
      </c>
      <c r="K29" s="11">
        <f>I29-J29</f>
        <v>11253</v>
      </c>
      <c r="L29" s="11">
        <f>L30</f>
        <v>29781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f>D31+D32</f>
        <v>0</v>
      </c>
      <c r="E30" s="11">
        <f>E31+E32</f>
        <v>0</v>
      </c>
      <c r="F30" s="11">
        <f>F31+F32</f>
        <v>74000</v>
      </c>
      <c r="G30" s="11">
        <f>G31+G32</f>
        <v>41000</v>
      </c>
      <c r="H30" s="11">
        <f>H31+H32</f>
        <v>41000</v>
      </c>
      <c r="I30" s="11">
        <f>I31+I32</f>
        <v>41000</v>
      </c>
      <c r="J30" s="11">
        <f>J31+J32</f>
        <v>29747</v>
      </c>
      <c r="K30" s="11">
        <f>I30-J30</f>
        <v>11253</v>
      </c>
      <c r="L30" s="11">
        <f>L31+L32</f>
        <v>29781</v>
      </c>
    </row>
    <row r="31" spans="1:12" s="6" customFormat="1" ht="22.5" x14ac:dyDescent="0.25">
      <c r="A31" s="10" t="s">
        <v>73</v>
      </c>
      <c r="B31" s="10" t="s">
        <v>74</v>
      </c>
      <c r="C31" s="10" t="s">
        <v>75</v>
      </c>
      <c r="D31" s="11">
        <v>0</v>
      </c>
      <c r="E31" s="11">
        <v>0</v>
      </c>
      <c r="F31" s="11">
        <v>67000</v>
      </c>
      <c r="G31" s="11">
        <v>36000</v>
      </c>
      <c r="H31" s="11">
        <v>36000</v>
      </c>
      <c r="I31" s="11">
        <v>36000</v>
      </c>
      <c r="J31" s="11">
        <v>29596</v>
      </c>
      <c r="K31" s="11">
        <f>I31-J31</f>
        <v>6404</v>
      </c>
      <c r="L31" s="11">
        <v>29630</v>
      </c>
    </row>
    <row r="32" spans="1:12" s="6" customFormat="1" x14ac:dyDescent="0.25">
      <c r="A32" s="10" t="s">
        <v>76</v>
      </c>
      <c r="B32" s="10" t="s">
        <v>77</v>
      </c>
      <c r="C32" s="10" t="s">
        <v>78</v>
      </c>
      <c r="D32" s="11">
        <v>0</v>
      </c>
      <c r="E32" s="11">
        <v>0</v>
      </c>
      <c r="F32" s="11">
        <v>7000</v>
      </c>
      <c r="G32" s="11">
        <v>5000</v>
      </c>
      <c r="H32" s="11">
        <v>5000</v>
      </c>
      <c r="I32" s="11">
        <v>5000</v>
      </c>
      <c r="J32" s="11">
        <v>151</v>
      </c>
      <c r="K32" s="11">
        <f>I32-J32</f>
        <v>4849</v>
      </c>
      <c r="L32" s="11">
        <v>151</v>
      </c>
    </row>
    <row r="33" spans="1:12" s="6" customFormat="1" ht="33" x14ac:dyDescent="0.25">
      <c r="A33" s="10" t="s">
        <v>79</v>
      </c>
      <c r="B33" s="10" t="s">
        <v>80</v>
      </c>
      <c r="C33" s="10" t="s">
        <v>81</v>
      </c>
      <c r="D33" s="11">
        <f>+D34+D36</f>
        <v>0</v>
      </c>
      <c r="E33" s="11">
        <f>+E34+E36</f>
        <v>0</v>
      </c>
      <c r="F33" s="11">
        <f>+F34+F36</f>
        <v>1011000</v>
      </c>
      <c r="G33" s="11">
        <f>+G34+G36</f>
        <v>535000</v>
      </c>
      <c r="H33" s="11">
        <f>+H34+H36</f>
        <v>535000</v>
      </c>
      <c r="I33" s="11">
        <f>+I34+I36</f>
        <v>535000</v>
      </c>
      <c r="J33" s="11">
        <f>+J34+J36</f>
        <v>518311</v>
      </c>
      <c r="K33" s="11">
        <f>I33-J33</f>
        <v>16689</v>
      </c>
      <c r="L33" s="11">
        <f>+L34+L36</f>
        <v>519159</v>
      </c>
    </row>
    <row r="34" spans="1:12" s="6" customFormat="1" ht="22.5" x14ac:dyDescent="0.25">
      <c r="A34" s="10" t="s">
        <v>82</v>
      </c>
      <c r="B34" s="10" t="s">
        <v>83</v>
      </c>
      <c r="C34" s="10" t="s">
        <v>84</v>
      </c>
      <c r="D34" s="11">
        <f>D35</f>
        <v>0</v>
      </c>
      <c r="E34" s="11">
        <f>E35</f>
        <v>0</v>
      </c>
      <c r="F34" s="11">
        <f>F35</f>
        <v>997000</v>
      </c>
      <c r="G34" s="11">
        <f>G35</f>
        <v>535000</v>
      </c>
      <c r="H34" s="11">
        <f>H35</f>
        <v>535000</v>
      </c>
      <c r="I34" s="11">
        <f>I35</f>
        <v>535000</v>
      </c>
      <c r="J34" s="11">
        <f>J35</f>
        <v>518311</v>
      </c>
      <c r="K34" s="11">
        <f>I34-J34</f>
        <v>16689</v>
      </c>
      <c r="L34" s="11">
        <f>L35</f>
        <v>519159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997000</v>
      </c>
      <c r="G35" s="11">
        <v>535000</v>
      </c>
      <c r="H35" s="11">
        <v>535000</v>
      </c>
      <c r="I35" s="11">
        <v>535000</v>
      </c>
      <c r="J35" s="11">
        <v>518311</v>
      </c>
      <c r="K35" s="11">
        <f>I35-J35</f>
        <v>16689</v>
      </c>
      <c r="L35" s="11">
        <v>519159</v>
      </c>
    </row>
    <row r="36" spans="1:12" s="6" customFormat="1" ht="22.5" x14ac:dyDescent="0.25">
      <c r="A36" s="10" t="s">
        <v>88</v>
      </c>
      <c r="B36" s="10" t="s">
        <v>89</v>
      </c>
      <c r="C36" s="10" t="s">
        <v>90</v>
      </c>
      <c r="D36" s="11">
        <f>D37</f>
        <v>0</v>
      </c>
      <c r="E36" s="11">
        <f>E37</f>
        <v>0</v>
      </c>
      <c r="F36" s="11">
        <f>F37</f>
        <v>14000</v>
      </c>
      <c r="G36" s="11">
        <f>G37</f>
        <v>0</v>
      </c>
      <c r="H36" s="11">
        <f>H37</f>
        <v>0</v>
      </c>
      <c r="I36" s="11">
        <f>I37</f>
        <v>0</v>
      </c>
      <c r="J36" s="11">
        <f>J37</f>
        <v>0</v>
      </c>
      <c r="K36" s="11">
        <f>I36-J36</f>
        <v>0</v>
      </c>
      <c r="L36" s="11">
        <f>L37</f>
        <v>0</v>
      </c>
    </row>
    <row r="37" spans="1:12" s="6" customFormat="1" x14ac:dyDescent="0.25">
      <c r="A37" s="10" t="s">
        <v>91</v>
      </c>
      <c r="B37" s="10" t="s">
        <v>92</v>
      </c>
      <c r="C37" s="10" t="s">
        <v>93</v>
      </c>
      <c r="D37" s="11">
        <v>0</v>
      </c>
      <c r="E37" s="11">
        <v>0</v>
      </c>
      <c r="F37" s="11">
        <v>14000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0</v>
      </c>
    </row>
    <row r="38" spans="1:12" s="6" customFormat="1" ht="33" x14ac:dyDescent="0.25">
      <c r="A38" s="10" t="s">
        <v>94</v>
      </c>
      <c r="B38" s="10" t="s">
        <v>95</v>
      </c>
      <c r="C38" s="10" t="s">
        <v>96</v>
      </c>
      <c r="D38" s="11">
        <f>D39+D45</f>
        <v>637000</v>
      </c>
      <c r="E38" s="11">
        <f>E39+E45</f>
        <v>637000</v>
      </c>
      <c r="F38" s="11">
        <f>F39+F45</f>
        <v>782000</v>
      </c>
      <c r="G38" s="11">
        <f>G39+G45</f>
        <v>745000</v>
      </c>
      <c r="H38" s="11">
        <f>H39+H45</f>
        <v>744430</v>
      </c>
      <c r="I38" s="11">
        <f>I39+I45</f>
        <v>744430</v>
      </c>
      <c r="J38" s="11">
        <f>J39+J45</f>
        <v>110880</v>
      </c>
      <c r="K38" s="11">
        <f>I38-J38</f>
        <v>633550</v>
      </c>
      <c r="L38" s="11">
        <f>L39+L45</f>
        <v>96648</v>
      </c>
    </row>
    <row r="39" spans="1:12" s="6" customFormat="1" ht="22.5" x14ac:dyDescent="0.25">
      <c r="A39" s="10" t="s">
        <v>97</v>
      </c>
      <c r="B39" s="10" t="s">
        <v>98</v>
      </c>
      <c r="C39" s="10" t="s">
        <v>99</v>
      </c>
      <c r="D39" s="11">
        <f>+D40+D42+D43+D44</f>
        <v>637000</v>
      </c>
      <c r="E39" s="11">
        <f>+E40+E42+E43+E44</f>
        <v>637000</v>
      </c>
      <c r="F39" s="11">
        <f>+F40+F42+F43+F44</f>
        <v>707000</v>
      </c>
      <c r="G39" s="11">
        <f>+G40+G42+G43+G44</f>
        <v>697000</v>
      </c>
      <c r="H39" s="11">
        <f>+H40+H42+H43+H44</f>
        <v>696430</v>
      </c>
      <c r="I39" s="11">
        <f>+I40+I42+I43+I44</f>
        <v>696430</v>
      </c>
      <c r="J39" s="11">
        <f>+J40+J42+J43+J44</f>
        <v>68933</v>
      </c>
      <c r="K39" s="11">
        <f>I39-J39</f>
        <v>627497</v>
      </c>
      <c r="L39" s="11">
        <f>+L40+L42+L43+L44</f>
        <v>26267</v>
      </c>
    </row>
    <row r="40" spans="1:12" s="6" customFormat="1" ht="22.5" x14ac:dyDescent="0.25">
      <c r="A40" s="10" t="s">
        <v>100</v>
      </c>
      <c r="B40" s="10" t="s">
        <v>101</v>
      </c>
      <c r="C40" s="10" t="s">
        <v>102</v>
      </c>
      <c r="D40" s="11">
        <f>D41</f>
        <v>50000</v>
      </c>
      <c r="E40" s="11">
        <f>E41</f>
        <v>50000</v>
      </c>
      <c r="F40" s="11">
        <f>F41</f>
        <v>70000</v>
      </c>
      <c r="G40" s="11">
        <f>G41</f>
        <v>70000</v>
      </c>
      <c r="H40" s="11">
        <f>H41</f>
        <v>70000</v>
      </c>
      <c r="I40" s="11">
        <f>I41</f>
        <v>70000</v>
      </c>
      <c r="J40" s="11">
        <f>J41</f>
        <v>656</v>
      </c>
      <c r="K40" s="11">
        <f>I40-J40</f>
        <v>69344</v>
      </c>
      <c r="L40" s="11">
        <f>L41</f>
        <v>656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50000</v>
      </c>
      <c r="E41" s="11">
        <v>50000</v>
      </c>
      <c r="F41" s="11">
        <v>70000</v>
      </c>
      <c r="G41" s="11">
        <v>70000</v>
      </c>
      <c r="H41" s="11">
        <v>70000</v>
      </c>
      <c r="I41" s="11">
        <v>70000</v>
      </c>
      <c r="J41" s="11">
        <v>656</v>
      </c>
      <c r="K41" s="11">
        <f>I41-J41</f>
        <v>69344</v>
      </c>
      <c r="L41" s="11">
        <v>656</v>
      </c>
    </row>
    <row r="42" spans="1:12" s="6" customFormat="1" x14ac:dyDescent="0.25">
      <c r="A42" s="10" t="s">
        <v>106</v>
      </c>
      <c r="B42" s="10" t="s">
        <v>107</v>
      </c>
      <c r="C42" s="10" t="s">
        <v>108</v>
      </c>
      <c r="D42" s="11">
        <v>0</v>
      </c>
      <c r="E42" s="11">
        <v>0</v>
      </c>
      <c r="F42" s="11">
        <v>50000</v>
      </c>
      <c r="G42" s="11">
        <v>40000</v>
      </c>
      <c r="H42" s="11">
        <v>40000</v>
      </c>
      <c r="I42" s="11">
        <v>40000</v>
      </c>
      <c r="J42" s="11">
        <v>25454</v>
      </c>
      <c r="K42" s="11">
        <f>I42-J42</f>
        <v>14546</v>
      </c>
      <c r="L42" s="11">
        <v>25454</v>
      </c>
    </row>
    <row r="43" spans="1:12" s="6" customFormat="1" x14ac:dyDescent="0.25">
      <c r="A43" s="10" t="s">
        <v>109</v>
      </c>
      <c r="B43" s="10" t="s">
        <v>110</v>
      </c>
      <c r="C43" s="10" t="s">
        <v>111</v>
      </c>
      <c r="D43" s="11">
        <v>560000</v>
      </c>
      <c r="E43" s="11">
        <v>560000</v>
      </c>
      <c r="F43" s="11">
        <v>560000</v>
      </c>
      <c r="G43" s="11">
        <v>560000</v>
      </c>
      <c r="H43" s="11">
        <v>559430</v>
      </c>
      <c r="I43" s="11">
        <v>559430</v>
      </c>
      <c r="J43" s="11">
        <v>24670</v>
      </c>
      <c r="K43" s="11">
        <f>I43-J43</f>
        <v>534760</v>
      </c>
      <c r="L43" s="11">
        <v>0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v>27000</v>
      </c>
      <c r="E44" s="11">
        <v>27000</v>
      </c>
      <c r="F44" s="11">
        <v>27000</v>
      </c>
      <c r="G44" s="11">
        <v>27000</v>
      </c>
      <c r="H44" s="11">
        <v>27000</v>
      </c>
      <c r="I44" s="11">
        <v>27000</v>
      </c>
      <c r="J44" s="11">
        <v>18153</v>
      </c>
      <c r="K44" s="11">
        <f>I44-J44</f>
        <v>8847</v>
      </c>
      <c r="L44" s="11">
        <v>157</v>
      </c>
    </row>
    <row r="45" spans="1:12" s="6" customFormat="1" ht="22.5" x14ac:dyDescent="0.25">
      <c r="A45" s="10" t="s">
        <v>115</v>
      </c>
      <c r="B45" s="10" t="s">
        <v>116</v>
      </c>
      <c r="C45" s="10" t="s">
        <v>117</v>
      </c>
      <c r="D45" s="11">
        <f>+D46</f>
        <v>0</v>
      </c>
      <c r="E45" s="11">
        <f>+E46</f>
        <v>0</v>
      </c>
      <c r="F45" s="11">
        <f>+F46</f>
        <v>75000</v>
      </c>
      <c r="G45" s="11">
        <f>+G46</f>
        <v>48000</v>
      </c>
      <c r="H45" s="11">
        <f>+H46</f>
        <v>48000</v>
      </c>
      <c r="I45" s="11">
        <f>+I46</f>
        <v>48000</v>
      </c>
      <c r="J45" s="11">
        <f>+J46</f>
        <v>41947</v>
      </c>
      <c r="K45" s="11">
        <f>I45-J45</f>
        <v>6053</v>
      </c>
      <c r="L45" s="11">
        <f>+L46</f>
        <v>70381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0</v>
      </c>
      <c r="E46" s="11">
        <v>0</v>
      </c>
      <c r="F46" s="11">
        <v>75000</v>
      </c>
      <c r="G46" s="11">
        <v>48000</v>
      </c>
      <c r="H46" s="11">
        <v>48000</v>
      </c>
      <c r="I46" s="11">
        <v>48000</v>
      </c>
      <c r="J46" s="11">
        <v>41947</v>
      </c>
      <c r="K46" s="11">
        <f>I46-J46</f>
        <v>6053</v>
      </c>
      <c r="L46" s="11">
        <v>70381</v>
      </c>
    </row>
    <row r="47" spans="1:12" s="6" customFormat="1" ht="22.5" x14ac:dyDescent="0.25">
      <c r="A47" s="10" t="s">
        <v>121</v>
      </c>
      <c r="B47" s="10" t="s">
        <v>122</v>
      </c>
      <c r="C47" s="10" t="s">
        <v>123</v>
      </c>
      <c r="D47" s="11">
        <f>+D48+D51</f>
        <v>1431151</v>
      </c>
      <c r="E47" s="11">
        <f>+E48+E51</f>
        <v>1404151</v>
      </c>
      <c r="F47" s="11">
        <f>+F48+F51</f>
        <v>1867151</v>
      </c>
      <c r="G47" s="11">
        <f>+G48+G51</f>
        <v>1831151</v>
      </c>
      <c r="H47" s="11">
        <f>+H48+H51</f>
        <v>1831151</v>
      </c>
      <c r="I47" s="11">
        <f>+I48+I51</f>
        <v>1831151</v>
      </c>
      <c r="J47" s="11">
        <f>+J48+J51</f>
        <v>224821</v>
      </c>
      <c r="K47" s="11">
        <f>I47-J47</f>
        <v>1606330</v>
      </c>
      <c r="L47" s="11">
        <f>+L48+L51</f>
        <v>206376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f>D49</f>
        <v>1431151</v>
      </c>
      <c r="E48" s="11">
        <f>E49</f>
        <v>1404151</v>
      </c>
      <c r="F48" s="11">
        <f>F49</f>
        <v>1678151</v>
      </c>
      <c r="G48" s="11">
        <f>G49</f>
        <v>1642151</v>
      </c>
      <c r="H48" s="11">
        <f>H49</f>
        <v>1642151</v>
      </c>
      <c r="I48" s="11">
        <f>I49</f>
        <v>1642151</v>
      </c>
      <c r="J48" s="11">
        <f>J49</f>
        <v>37299</v>
      </c>
      <c r="K48" s="11">
        <f>I48-J48</f>
        <v>1604852</v>
      </c>
      <c r="L48" s="11">
        <f>L49</f>
        <v>18854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D50</f>
        <v>1431151</v>
      </c>
      <c r="E49" s="11">
        <f>E50</f>
        <v>1404151</v>
      </c>
      <c r="F49" s="11">
        <f>F50</f>
        <v>1678151</v>
      </c>
      <c r="G49" s="11">
        <f>G50</f>
        <v>1642151</v>
      </c>
      <c r="H49" s="11">
        <f>H50</f>
        <v>1642151</v>
      </c>
      <c r="I49" s="11">
        <f>I50</f>
        <v>1642151</v>
      </c>
      <c r="J49" s="11">
        <f>J50</f>
        <v>37299</v>
      </c>
      <c r="K49" s="11">
        <f>I49-J49</f>
        <v>1604852</v>
      </c>
      <c r="L49" s="11">
        <f>L50</f>
        <v>18854</v>
      </c>
    </row>
    <row r="50" spans="1:12" s="6" customFormat="1" x14ac:dyDescent="0.25">
      <c r="A50" s="10" t="s">
        <v>130</v>
      </c>
      <c r="B50" s="10" t="s">
        <v>131</v>
      </c>
      <c r="C50" s="10" t="s">
        <v>132</v>
      </c>
      <c r="D50" s="11">
        <v>1431151</v>
      </c>
      <c r="E50" s="11">
        <v>1404151</v>
      </c>
      <c r="F50" s="11">
        <v>1678151</v>
      </c>
      <c r="G50" s="11">
        <v>1642151</v>
      </c>
      <c r="H50" s="11">
        <v>1642151</v>
      </c>
      <c r="I50" s="11">
        <v>1642151</v>
      </c>
      <c r="J50" s="11">
        <v>37299</v>
      </c>
      <c r="K50" s="11">
        <f>I50-J50</f>
        <v>1604852</v>
      </c>
      <c r="L50" s="11">
        <v>18854</v>
      </c>
    </row>
    <row r="51" spans="1:12" s="6" customFormat="1" ht="22.5" x14ac:dyDescent="0.25">
      <c r="A51" s="10" t="s">
        <v>133</v>
      </c>
      <c r="B51" s="10" t="s">
        <v>134</v>
      </c>
      <c r="C51" s="10" t="s">
        <v>135</v>
      </c>
      <c r="D51" s="11">
        <f>+D52</f>
        <v>0</v>
      </c>
      <c r="E51" s="11">
        <f>+E52</f>
        <v>0</v>
      </c>
      <c r="F51" s="11">
        <f>+F52</f>
        <v>189000</v>
      </c>
      <c r="G51" s="11">
        <f>+G52</f>
        <v>189000</v>
      </c>
      <c r="H51" s="11">
        <f>+H52</f>
        <v>189000</v>
      </c>
      <c r="I51" s="11">
        <f>+I52</f>
        <v>189000</v>
      </c>
      <c r="J51" s="11">
        <f>+J52</f>
        <v>187522</v>
      </c>
      <c r="K51" s="11">
        <f>I51-J51</f>
        <v>1478</v>
      </c>
      <c r="L51" s="11">
        <f>+L52</f>
        <v>187522</v>
      </c>
    </row>
    <row r="52" spans="1:12" s="6" customFormat="1" x14ac:dyDescent="0.25">
      <c r="A52" s="10" t="s">
        <v>136</v>
      </c>
      <c r="B52" s="10" t="s">
        <v>137</v>
      </c>
      <c r="C52" s="10" t="s">
        <v>138</v>
      </c>
      <c r="D52" s="11">
        <v>0</v>
      </c>
      <c r="E52" s="11">
        <v>0</v>
      </c>
      <c r="F52" s="11">
        <v>189000</v>
      </c>
      <c r="G52" s="11">
        <v>189000</v>
      </c>
      <c r="H52" s="11">
        <v>189000</v>
      </c>
      <c r="I52" s="11">
        <v>189000</v>
      </c>
      <c r="J52" s="11">
        <v>187522</v>
      </c>
      <c r="K52" s="11">
        <f>I52-J52</f>
        <v>1478</v>
      </c>
      <c r="L52" s="11">
        <v>187522</v>
      </c>
    </row>
    <row r="53" spans="1:12" s="6" customFormat="1" x14ac:dyDescent="0.25">
      <c r="A53" s="10" t="s">
        <v>139</v>
      </c>
      <c r="B53" s="10" t="s">
        <v>140</v>
      </c>
      <c r="C53" s="10" t="s">
        <v>141</v>
      </c>
      <c r="D53" s="11">
        <v>0</v>
      </c>
      <c r="E53" s="11">
        <v>0</v>
      </c>
      <c r="F53" s="11">
        <v>-2362151</v>
      </c>
      <c r="G53" s="11">
        <v>-2352151</v>
      </c>
      <c r="H53" s="11">
        <v>0</v>
      </c>
      <c r="I53" s="11">
        <v>0</v>
      </c>
      <c r="J53" s="11">
        <v>456177</v>
      </c>
      <c r="K53" s="11">
        <f>I53-J53</f>
        <v>-456177</v>
      </c>
      <c r="L53" s="11">
        <v>0</v>
      </c>
    </row>
    <row r="54" spans="1:12" s="6" customFormat="1" x14ac:dyDescent="0.25">
      <c r="A54" s="10" t="s">
        <v>142</v>
      </c>
      <c r="B54" s="10" t="s">
        <v>143</v>
      </c>
      <c r="C54" s="10" t="s">
        <v>144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456177</v>
      </c>
      <c r="K54" s="11">
        <f>I54-J54</f>
        <v>-456177</v>
      </c>
      <c r="L54" s="11">
        <v>0</v>
      </c>
    </row>
    <row r="55" spans="1:12" s="6" customFormat="1" x14ac:dyDescent="0.25">
      <c r="A55" s="10" t="s">
        <v>145</v>
      </c>
      <c r="B55" s="10" t="s">
        <v>146</v>
      </c>
      <c r="C55" s="10" t="s">
        <v>147</v>
      </c>
      <c r="D55" s="11">
        <v>0</v>
      </c>
      <c r="E55" s="11">
        <v>0</v>
      </c>
      <c r="F55" s="11">
        <v>0</v>
      </c>
      <c r="G55" s="11">
        <v>10000</v>
      </c>
      <c r="H55" s="11">
        <v>0</v>
      </c>
      <c r="I55" s="11">
        <v>0</v>
      </c>
      <c r="J55" s="11">
        <v>291807</v>
      </c>
      <c r="K55" s="11">
        <f>I55-J55</f>
        <v>-291807</v>
      </c>
      <c r="L55" s="11">
        <v>0</v>
      </c>
    </row>
    <row r="56" spans="1:12" s="6" customFormat="1" x14ac:dyDescent="0.25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164370</v>
      </c>
      <c r="K56" s="11">
        <f>I56-J56</f>
        <v>-164370</v>
      </c>
      <c r="L56" s="11">
        <v>0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-2362151</v>
      </c>
      <c r="G57" s="11">
        <v>-2352151</v>
      </c>
      <c r="H57" s="11">
        <v>0</v>
      </c>
      <c r="I57" s="11">
        <v>0</v>
      </c>
      <c r="J57" s="11">
        <v>0</v>
      </c>
      <c r="K57" s="11">
        <f>I57-J57</f>
        <v>0</v>
      </c>
      <c r="L57" s="11">
        <v>0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-2362151</v>
      </c>
      <c r="G58" s="11">
        <v>-2362151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x14ac:dyDescent="0.25">
      <c r="A59" s="8"/>
      <c r="B59" s="8"/>
      <c r="C59" s="8"/>
      <c r="D59" s="9"/>
      <c r="E59" s="9"/>
      <c r="F59" s="9"/>
      <c r="G59" s="9"/>
      <c r="H59" s="9"/>
      <c r="I59" s="9"/>
      <c r="J59" s="9"/>
      <c r="K59" s="9"/>
      <c r="L59" s="9"/>
    </row>
    <row r="60" spans="1:12" x14ac:dyDescent="0.25">
      <c r="A60" s="13" t="s">
        <v>157</v>
      </c>
      <c r="B60" s="13"/>
      <c r="C60" s="13"/>
      <c r="D60" s="13"/>
      <c r="E60" s="13" t="s">
        <v>159</v>
      </c>
      <c r="F60" s="13"/>
      <c r="G60" s="13"/>
      <c r="H60" s="13"/>
      <c r="I60" s="13" t="s">
        <v>160</v>
      </c>
      <c r="J60" s="13"/>
      <c r="K60" s="13"/>
      <c r="L60" s="13"/>
    </row>
    <row r="61" spans="1:12" x14ac:dyDescent="0.25">
      <c r="A61" s="3" t="s">
        <v>158</v>
      </c>
      <c r="B61" s="3"/>
      <c r="C61" s="3"/>
      <c r="D61" s="3"/>
      <c r="E61" s="3"/>
      <c r="F61" s="3"/>
      <c r="G61" s="3"/>
      <c r="H61" s="3"/>
      <c r="I61" s="3" t="s">
        <v>161</v>
      </c>
      <c r="J61" s="3"/>
      <c r="K61" s="3"/>
      <c r="L61" s="3"/>
    </row>
    <row r="119" spans="1:20" x14ac:dyDescent="0.25">
      <c r="A119" s="12"/>
      <c r="B119" s="12"/>
      <c r="C119" s="12"/>
      <c r="D119" s="12"/>
      <c r="I119" s="12"/>
      <c r="J119" s="12"/>
      <c r="K119" s="12"/>
      <c r="L119" s="12"/>
      <c r="Q119" s="12"/>
      <c r="R119" s="12"/>
      <c r="S119" s="12"/>
      <c r="T119" s="12"/>
    </row>
  </sheetData>
  <mergeCells count="25">
    <mergeCell ref="L7:L11"/>
    <mergeCell ref="A60:D60"/>
    <mergeCell ref="A61:D61"/>
    <mergeCell ref="E60:H60"/>
    <mergeCell ref="E61:H61"/>
    <mergeCell ref="I60:L60"/>
    <mergeCell ref="I61:L61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2021-12-06T07:17:03Z</dcterms:created>
  <dcterms:modified xsi:type="dcterms:W3CDTF">2021-12-06T07:17:06Z</dcterms:modified>
</cp:coreProperties>
</file>