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E43" i="1" s="1"/>
  <c r="F39" i="1"/>
  <c r="F43" i="1" s="1"/>
  <c r="F44" i="1" s="1"/>
  <c r="F72" i="1" s="1"/>
  <c r="E51" i="1"/>
  <c r="F51" i="1"/>
  <c r="E70" i="1"/>
  <c r="E71" i="1" s="1"/>
  <c r="F70" i="1"/>
  <c r="F71" i="1" s="1"/>
  <c r="E79" i="1"/>
  <c r="F79" i="1"/>
  <c r="E44" i="1" l="1"/>
  <c r="E72" i="1" s="1"/>
</calcChain>
</file>

<file path=xl/sharedStrings.xml><?xml version="1.0" encoding="utf-8"?>
<sst xmlns="http://schemas.openxmlformats.org/spreadsheetml/2006/main" count="307" uniqueCount="190">
  <si>
    <t>CENTRALIZAT</t>
  </si>
  <si>
    <t>CUI: 3394252</t>
  </si>
  <si>
    <t xml:space="preserve"> </t>
  </si>
  <si>
    <t>Bilant</t>
  </si>
  <si>
    <t>Trimestrul: 4,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</si>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</sst>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72332</v>
      </c>
      <c r="F9" s="10">
        <v>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218667</v>
      </c>
      <c r="F10" s="10">
        <v>209526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23807491</v>
      </c>
      <c r="F11" s="10">
        <v>24877429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24098490</v>
      </c>
      <c r="F17" s="10">
        <f>F9+F10+F11+F12+F13+F15</f>
        <v>25086955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582170</v>
      </c>
      <c r="F19" s="10">
        <v>611187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567317</v>
      </c>
      <c r="F21" s="10">
        <v>556265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8146</v>
      </c>
      <c r="F23" s="10">
        <v>336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1510085</v>
      </c>
      <c r="F25" s="10">
        <v>1576900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1510085</v>
      </c>
      <c r="F26" s="10">
        <v>1576900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2077402</v>
      </c>
      <c r="F30" s="10">
        <f>F21+F25+F27+F29</f>
        <v>2133165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1009414</v>
      </c>
      <c r="F33" s="10">
        <v>1246463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16107</v>
      </c>
      <c r="F36" s="10">
        <v>13051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1025521</v>
      </c>
      <c r="F39" s="10">
        <f>F33+F34+F36+F37</f>
        <v>1259514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3685093</v>
      </c>
      <c r="F43" s="10">
        <f>F19+F30+F31+F39+F40+F41+F42</f>
        <v>4003866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27783583</v>
      </c>
      <c r="F44" s="10">
        <f>F17+F43</f>
        <v>29090821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111594</v>
      </c>
      <c r="F50" s="10">
        <v>111594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111594</v>
      </c>
      <c r="F51" s="10">
        <f>F47+F49+F50</f>
        <v>111594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1068975</v>
      </c>
      <c r="F53" s="10">
        <v>50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1062538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6402</v>
      </c>
      <c r="F55" s="10">
        <v>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587260</v>
      </c>
      <c r="F57" s="10">
        <v>555433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71058</v>
      </c>
      <c r="F59" s="10">
        <v>43018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112021</v>
      </c>
      <c r="F65" s="10">
        <v>81594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0</v>
      </c>
      <c r="F66" s="10">
        <v>27786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1768256</v>
      </c>
      <c r="F70" s="10">
        <f>F53+F57+F61+F63+F64+F65+F66+F68+F69</f>
        <v>664863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1879850</v>
      </c>
      <c r="F71" s="10">
        <f>F51+F70</f>
        <v>776457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25903733</v>
      </c>
      <c r="F72" s="10">
        <f>F44-F71</f>
        <v>28314364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14228494</v>
      </c>
      <c r="F74" s="10">
        <v>14398801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8000642</v>
      </c>
      <c r="F75" s="10">
        <v>12872974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3674597</v>
      </c>
      <c r="F77" s="10">
        <v>1042589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25903733</v>
      </c>
      <c r="F79" s="10">
        <f>F74+F75-F76+F77-F78</f>
        <v>28314364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/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2020-02-10T07:52:02Z</dcterms:created>
  <dcterms:modified xsi:type="dcterms:W3CDTF">2020-02-10T07:52:04Z</dcterms:modified>
</cp:coreProperties>
</file>